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8808" activeTab="1"/>
  </bookViews>
  <sheets>
    <sheet name="BILANCIO_2019" sheetId="1" r:id="rId1"/>
    <sheet name="BILANCIO_2020" sheetId="2" r:id="rId2"/>
    <sheet name="BILANCIO_2021" sheetId="3" r:id="rId3"/>
  </sheets>
  <definedNames>
    <definedName name="_xlnm.Print_Titles" localSheetId="0">'BILANCIO_2019'!$A:$B</definedName>
    <definedName name="_xlnm.Print_Titles" localSheetId="1">'BILANCIO_2020'!$A:$B</definedName>
    <definedName name="_xlnm.Print_Titles" localSheetId="2">'BILANCIO_2021'!$A:$B</definedName>
  </definedNames>
  <calcPr fullCalcOnLoad="1"/>
</workbook>
</file>

<file path=xl/sharedStrings.xml><?xml version="1.0" encoding="utf-8"?>
<sst xmlns="http://schemas.openxmlformats.org/spreadsheetml/2006/main" count="417" uniqueCount="71">
  <si>
    <t>SPESA</t>
  </si>
  <si>
    <t xml:space="preserve">TITOLI E MACROAGGREGATI DI SPESA </t>
  </si>
  <si>
    <t>Servizi istituzionali e generali e di gestione</t>
  </si>
  <si>
    <t>Giustizia</t>
  </si>
  <si>
    <t>Ordine pubblico e sicurezza</t>
  </si>
  <si>
    <t>Istruzione e diritto allo studio</t>
  </si>
  <si>
    <t>Tutela e valorizzazione dei beni 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</si>
  <si>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</si>
  <si>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</si>
  <si>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</si>
  <si>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</si>
  <si>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</si>
  <si>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</si>
  <si>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</si>
  <si>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</si>
  <si>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</si>
  <si>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</si>
  <si>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</si>
  <si>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</si>
  <si>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</si>
  <si>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</si>
  <si>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</si>
  <si>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</si>
  <si>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</si>
  <si>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 terzi</t>
  </si>
  <si>
    <t>Ripiano disavanzo</t>
  </si>
  <si>
    <t>TOTALE GENERALE DELLE SPESE</t>
  </si>
  <si>
    <t>Competenza</t>
  </si>
  <si>
    <t xml:space="preserve"> di cui fondo pluriennale vincolato</t>
  </si>
  <si>
    <t xml:space="preserve"> Cassa</t>
  </si>
  <si>
    <t>RIPIANO DISAVANZO NELL"ESERCIZIO</t>
  </si>
  <si>
    <t>Redditi da lavoro dipendente</t>
  </si>
  <si>
    <t>Imposte e tasse a carico dell'ente</t>
  </si>
  <si>
    <t>Acquisto di beni e servizi</t>
  </si>
  <si>
    <t>Trasferimenti correnti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</si>
  <si>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</si>
  <si>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</si>
  <si>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</si>
  <si>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</si>
  <si>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</si>
  <si>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</si>
  <si>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</si>
  <si>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</si>
  <si>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</si>
  <si>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</si>
  <si>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</si>
  <si>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</si>
  <si>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</si>
  <si>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</si>
  <si>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</si>
  <si>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</si>
  <si>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</si>
  <si>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</si>
  <si>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</si>
  <si>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</si>
  <si>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</si>
  <si>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Chiusura Anticipazioni ricevute da istituto tesoriere/cassiere</t>
  </si>
  <si>
    <t>Totale TITOLO 5</t>
  </si>
  <si>
    <t>Uscite per partite di giro</t>
  </si>
  <si>
    <t>Uscite per conto terzi</t>
  </si>
  <si>
    <t>TOTALE TITOLO 7</t>
  </si>
  <si>
    <t>TOTALE MISSIONI - TOTALE GENERALE DELLE SPESE</t>
  </si>
  <si>
    <t>TITOLO 4 - Rimborso di prestiti</t>
  </si>
  <si>
    <t>TITOLO 2 - Spese in conto capitale</t>
  </si>
  <si>
    <t>TITOLO 1 - Spese correnti</t>
  </si>
  <si>
    <t>TITOLO 3 - Spese per incremento di attività finanziaria</t>
  </si>
  <si>
    <t>TITOLO 5 - Chiusura anticipazioni ricevute da istituto/cassiere</t>
  </si>
  <si>
    <t>TITOLO 7 - Spese per conto terzi e partite di giro</t>
  </si>
  <si>
    <t>DATI PREVISIONALI ESERCIZIO: 2019 ANNO: 2019</t>
  </si>
  <si>
    <t>DATI PREVISIONALI ESERCIZIO: 2019 ANNO: 2020</t>
  </si>
  <si>
    <t>DATI PREVISIONALI ESERCIZIO: 2019 ANNO: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</si>
</sst>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43" fontId="41" fillId="0" borderId="12" xfId="45" applyFont="1" applyBorder="1" applyAlignment="1">
      <alignment/>
    </xf>
    <xf numFmtId="43" fontId="42" fillId="0" borderId="12" xfId="45" applyFont="1" applyBorder="1" applyAlignment="1">
      <alignment/>
    </xf>
    <xf numFmtId="43" fontId="42" fillId="0" borderId="13" xfId="45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43" fontId="41" fillId="0" borderId="14" xfId="45" applyFont="1" applyBorder="1" applyAlignment="1">
      <alignment/>
    </xf>
    <xf numFmtId="43" fontId="42" fillId="0" borderId="14" xfId="45" applyFont="1" applyBorder="1" applyAlignment="1">
      <alignment/>
    </xf>
    <xf numFmtId="0" fontId="41" fillId="0" borderId="16" xfId="0" applyFont="1" applyBorder="1" applyAlignment="1">
      <alignment horizontal="center"/>
    </xf>
    <xf numFmtId="43" fontId="42" fillId="0" borderId="16" xfId="45" applyFont="1" applyBorder="1" applyAlignment="1">
      <alignment/>
    </xf>
    <xf numFmtId="43" fontId="42" fillId="0" borderId="17" xfId="45" applyFont="1" applyBorder="1" applyAlignment="1">
      <alignment/>
    </xf>
    <xf numFmtId="0" fontId="41" fillId="0" borderId="18" xfId="0" applyFont="1" applyBorder="1" applyAlignment="1">
      <alignment horizontal="center" vertical="center" wrapText="1"/>
    </xf>
    <xf numFmtId="43" fontId="42" fillId="0" borderId="19" xfId="45" applyFont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3" fontId="42" fillId="0" borderId="15" xfId="45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12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2" fillId="33" borderId="14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43" fontId="42" fillId="33" borderId="14" xfId="45" applyFont="1" applyFill="1" applyBorder="1" applyAlignment="1">
      <alignment/>
    </xf>
    <xf numFmtId="43" fontId="41" fillId="33" borderId="14" xfId="45" applyFont="1" applyFill="1" applyBorder="1" applyAlignment="1">
      <alignment/>
    </xf>
    <xf numFmtId="43" fontId="41" fillId="33" borderId="12" xfId="45" applyFont="1" applyFill="1" applyBorder="1" applyAlignment="1">
      <alignment/>
    </xf>
    <xf numFmtId="0" fontId="42" fillId="33" borderId="0" xfId="0" applyFont="1" applyFill="1" applyAlignment="1">
      <alignment wrapText="1"/>
    </xf>
    <xf numFmtId="0" fontId="41" fillId="0" borderId="22" xfId="0" applyFont="1" applyBorder="1" applyAlignment="1">
      <alignment horizontal="center"/>
    </xf>
    <xf numFmtId="43" fontId="42" fillId="0" borderId="17" xfId="45" applyFont="1" applyBorder="1" applyAlignment="1">
      <alignment horizontal="center"/>
    </xf>
    <xf numFmtId="43" fontId="42" fillId="0" borderId="23" xfId="45" applyFont="1" applyBorder="1" applyAlignment="1">
      <alignment horizontal="center"/>
    </xf>
    <xf numFmtId="0" fontId="41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4"/>
  <sheetViews>
    <sheetView zoomScalePageLayoutView="0" workbookViewId="0" topLeftCell="A1">
      <selection activeCell="B39" sqref="B39:BW39"/>
    </sheetView>
  </sheetViews>
  <sheetFormatPr defaultColWidth="9.140625" defaultRowHeight="15"/>
  <cols>
    <col min="1" max="1" width="5.7109375" style="12" customWidth="1"/>
    <col min="2" max="2" width="43.421875" style="1" customWidth="1"/>
    <col min="3" max="3" width="13.28125" style="1" customWidth="1"/>
    <col min="4" max="4" width="12.57421875" style="1" customWidth="1"/>
    <col min="5" max="5" width="13.00390625" style="1" customWidth="1"/>
    <col min="6" max="6" width="13.28125" style="1" customWidth="1"/>
    <col min="7" max="7" width="12.421875" style="1" customWidth="1"/>
    <col min="8" max="8" width="13.00390625" style="1" customWidth="1"/>
    <col min="9" max="9" width="13.28125" style="1" customWidth="1"/>
    <col min="10" max="10" width="12.28125" style="1" customWidth="1"/>
    <col min="11" max="11" width="13.00390625" style="1" customWidth="1"/>
    <col min="12" max="12" width="13.28125" style="1" customWidth="1"/>
    <col min="13" max="13" width="12.57421875" style="1" customWidth="1"/>
    <col min="14" max="14" width="12.8515625" style="1" customWidth="1"/>
    <col min="15" max="15" width="13.28125" style="1" customWidth="1"/>
    <col min="16" max="16" width="12.57421875" style="1" customWidth="1"/>
    <col min="17" max="17" width="13.00390625" style="1" customWidth="1"/>
    <col min="18" max="18" width="9.8515625" style="1" customWidth="1"/>
    <col min="19" max="19" width="10.7109375" style="1" customWidth="1"/>
    <col min="20" max="20" width="8.7109375" style="1" customWidth="1"/>
    <col min="21" max="21" width="13.28125" style="1" customWidth="1"/>
    <col min="22" max="22" width="12.57421875" style="1" customWidth="1"/>
    <col min="23" max="23" width="13.00390625" style="1" customWidth="1"/>
    <col min="24" max="24" width="13.28125" style="1" customWidth="1"/>
    <col min="25" max="25" width="12.57421875" style="1" customWidth="1"/>
    <col min="26" max="26" width="13.00390625" style="1" customWidth="1"/>
    <col min="27" max="27" width="13.28125" style="1" customWidth="1"/>
    <col min="28" max="28" width="12.57421875" style="1" customWidth="1"/>
    <col min="29" max="29" width="13.00390625" style="1" customWidth="1"/>
    <col min="30" max="30" width="13.28125" style="1" customWidth="1"/>
    <col min="31" max="31" width="12.57421875" style="1" customWidth="1"/>
    <col min="32" max="32" width="13.00390625" style="1" customWidth="1"/>
    <col min="33" max="33" width="13.28125" style="1" customWidth="1"/>
    <col min="34" max="34" width="11.140625" style="1" customWidth="1"/>
    <col min="35" max="35" width="13.00390625" style="1" customWidth="1"/>
    <col min="36" max="36" width="13.28125" style="1" customWidth="1"/>
    <col min="37" max="37" width="12.57421875" style="1" customWidth="1"/>
    <col min="38" max="38" width="13.00390625" style="1" customWidth="1"/>
    <col min="39" max="39" width="13.28125" style="1" customWidth="1"/>
    <col min="40" max="40" width="12.57421875" style="1" customWidth="1"/>
    <col min="41" max="41" width="13.00390625" style="1" customWidth="1"/>
    <col min="42" max="42" width="13.28125" style="1" customWidth="1"/>
    <col min="43" max="43" width="12.57421875" style="1" customWidth="1"/>
    <col min="44" max="44" width="13.00390625" style="1" customWidth="1"/>
    <col min="45" max="45" width="13.28125" style="1" customWidth="1"/>
    <col min="46" max="46" width="12.57421875" style="1" customWidth="1"/>
    <col min="47" max="47" width="13.00390625" style="1" customWidth="1"/>
    <col min="48" max="48" width="13.28125" style="1" customWidth="1"/>
    <col min="49" max="49" width="12.57421875" style="1" customWidth="1"/>
    <col min="50" max="50" width="13.00390625" style="1" customWidth="1"/>
    <col min="51" max="51" width="13.28125" style="1" customWidth="1"/>
    <col min="52" max="52" width="12.57421875" style="1" customWidth="1"/>
    <col min="53" max="53" width="13.00390625" style="1" customWidth="1"/>
    <col min="54" max="54" width="13.28125" style="1" customWidth="1"/>
    <col min="55" max="55" width="12.57421875" style="1" customWidth="1"/>
    <col min="56" max="56" width="13.00390625" style="1" customWidth="1"/>
    <col min="57" max="57" width="13.28125" style="1" customWidth="1"/>
    <col min="58" max="58" width="12.57421875" style="1" customWidth="1"/>
    <col min="59" max="59" width="13.00390625" style="1" customWidth="1"/>
    <col min="60" max="60" width="13.28125" style="1" customWidth="1"/>
    <col min="61" max="61" width="12.57421875" style="1" customWidth="1"/>
    <col min="62" max="62" width="13.00390625" style="1" customWidth="1"/>
    <col min="63" max="63" width="13.28125" style="1" customWidth="1"/>
    <col min="64" max="64" width="12.57421875" style="1" customWidth="1"/>
    <col min="65" max="65" width="13.00390625" style="1" customWidth="1"/>
    <col min="66" max="66" width="13.28125" style="1" customWidth="1"/>
    <col min="67" max="67" width="12.57421875" style="1" customWidth="1"/>
    <col min="68" max="68" width="13.00390625" style="1" customWidth="1"/>
    <col min="69" max="69" width="13.28125" style="1" customWidth="1"/>
    <col min="70" max="70" width="12.57421875" style="1" customWidth="1"/>
    <col min="71" max="71" width="13.00390625" style="1" customWidth="1"/>
    <col min="72" max="73" width="13.28125" style="1" customWidth="1"/>
    <col min="74" max="74" width="12.57421875" style="1" customWidth="1"/>
    <col min="75" max="75" width="13.00390625" style="1" customWidth="1"/>
    <col min="76" max="16384" width="8.8515625" style="1" customWidth="1"/>
  </cols>
  <sheetData>
    <row r="1" ht="12">
      <c r="B1" s="3" t="s">
        <v>0</v>
      </c>
    </row>
    <row r="2" spans="2:71" ht="12">
      <c r="B2" s="4" t="s">
        <v>68</v>
      </c>
      <c r="C2" s="38">
        <v>1</v>
      </c>
      <c r="D2" s="38"/>
      <c r="E2" s="38"/>
      <c r="F2" s="38">
        <v>2</v>
      </c>
      <c r="G2" s="38"/>
      <c r="H2" s="38"/>
      <c r="I2" s="38">
        <v>3</v>
      </c>
      <c r="J2" s="38"/>
      <c r="K2" s="38"/>
      <c r="L2" s="38">
        <v>4</v>
      </c>
      <c r="M2" s="38"/>
      <c r="N2" s="38"/>
      <c r="O2" s="38">
        <v>5</v>
      </c>
      <c r="P2" s="38"/>
      <c r="Q2" s="38"/>
      <c r="R2" s="38">
        <v>6</v>
      </c>
      <c r="S2" s="38"/>
      <c r="T2" s="38"/>
      <c r="U2" s="38">
        <v>7</v>
      </c>
      <c r="V2" s="38"/>
      <c r="W2" s="38"/>
      <c r="X2" s="38">
        <v>8</v>
      </c>
      <c r="Y2" s="38"/>
      <c r="Z2" s="38"/>
      <c r="AA2" s="38">
        <v>9</v>
      </c>
      <c r="AB2" s="38"/>
      <c r="AC2" s="38"/>
      <c r="AD2" s="38">
        <v>10</v>
      </c>
      <c r="AE2" s="38"/>
      <c r="AF2" s="38"/>
      <c r="AG2" s="38">
        <v>11</v>
      </c>
      <c r="AH2" s="38"/>
      <c r="AI2" s="38"/>
      <c r="AJ2" s="38">
        <v>12</v>
      </c>
      <c r="AK2" s="38"/>
      <c r="AL2" s="38"/>
      <c r="AM2" s="38">
        <v>13</v>
      </c>
      <c r="AN2" s="38"/>
      <c r="AO2" s="38"/>
      <c r="AP2" s="38">
        <v>14</v>
      </c>
      <c r="AQ2" s="38"/>
      <c r="AR2" s="38"/>
      <c r="AS2" s="38">
        <v>15</v>
      </c>
      <c r="AT2" s="38"/>
      <c r="AU2" s="38"/>
      <c r="AV2" s="38">
        <v>16</v>
      </c>
      <c r="AW2" s="38"/>
      <c r="AX2" s="38"/>
      <c r="AY2" s="38">
        <v>17</v>
      </c>
      <c r="AZ2" s="38"/>
      <c r="BA2" s="38"/>
      <c r="BB2" s="38">
        <v>18</v>
      </c>
      <c r="BC2" s="38"/>
      <c r="BD2" s="38"/>
      <c r="BE2" s="38">
        <v>19</v>
      </c>
      <c r="BF2" s="38"/>
      <c r="BG2" s="38"/>
      <c r="BH2" s="38">
        <v>20</v>
      </c>
      <c r="BI2" s="38"/>
      <c r="BJ2" s="38"/>
      <c r="BK2" s="38">
        <v>50</v>
      </c>
      <c r="BL2" s="38"/>
      <c r="BM2" s="38"/>
      <c r="BN2" s="38">
        <v>60</v>
      </c>
      <c r="BO2" s="38"/>
      <c r="BP2" s="38"/>
      <c r="BQ2" s="38">
        <v>99</v>
      </c>
      <c r="BR2" s="38"/>
      <c r="BS2" s="38"/>
    </row>
    <row r="3" spans="1:75" s="2" customFormat="1" ht="29.25" customHeight="1">
      <c r="A3" s="43" t="s">
        <v>1</v>
      </c>
      <c r="B3" s="43"/>
      <c r="C3" s="43" t="s">
        <v>2</v>
      </c>
      <c r="D3" s="43"/>
      <c r="E3" s="43"/>
      <c r="F3" s="43" t="s">
        <v>3</v>
      </c>
      <c r="G3" s="43"/>
      <c r="H3" s="43"/>
      <c r="I3" s="43" t="s">
        <v>4</v>
      </c>
      <c r="J3" s="43"/>
      <c r="K3" s="43"/>
      <c r="L3" s="45" t="s">
        <v>5</v>
      </c>
      <c r="M3" s="43"/>
      <c r="N3" s="43"/>
      <c r="O3" s="43" t="s">
        <v>6</v>
      </c>
      <c r="P3" s="43"/>
      <c r="Q3" s="43"/>
      <c r="R3" s="43" t="s">
        <v>7</v>
      </c>
      <c r="S3" s="43"/>
      <c r="T3" s="43"/>
      <c r="U3" s="43" t="s">
        <v>8</v>
      </c>
      <c r="V3" s="43"/>
      <c r="W3" s="43"/>
      <c r="X3" s="43" t="s">
        <v>9</v>
      </c>
      <c r="Y3" s="43"/>
      <c r="Z3" s="43"/>
      <c r="AA3" s="43" t="s">
        <v>10</v>
      </c>
      <c r="AB3" s="43"/>
      <c r="AC3" s="43"/>
      <c r="AD3" s="43" t="s">
        <v>11</v>
      </c>
      <c r="AE3" s="43"/>
      <c r="AF3" s="43"/>
      <c r="AG3" s="43" t="s">
        <v>12</v>
      </c>
      <c r="AH3" s="43"/>
      <c r="AI3" s="43"/>
      <c r="AJ3" s="43" t="s">
        <v>13</v>
      </c>
      <c r="AK3" s="43"/>
      <c r="AL3" s="43"/>
      <c r="AM3" s="43" t="s">
        <v>14</v>
      </c>
      <c r="AN3" s="43"/>
      <c r="AO3" s="43"/>
      <c r="AP3" s="43" t="s">
        <v>15</v>
      </c>
      <c r="AQ3" s="43"/>
      <c r="AR3" s="43"/>
      <c r="AS3" s="43" t="s">
        <v>16</v>
      </c>
      <c r="AT3" s="43"/>
      <c r="AU3" s="43"/>
      <c r="AV3" s="43" t="s">
        <v>17</v>
      </c>
      <c r="AW3" s="43"/>
      <c r="AX3" s="43"/>
      <c r="AY3" s="43" t="s">
        <v>18</v>
      </c>
      <c r="AZ3" s="43"/>
      <c r="BA3" s="43"/>
      <c r="BB3" s="43" t="s">
        <v>19</v>
      </c>
      <c r="BC3" s="43"/>
      <c r="BD3" s="43"/>
      <c r="BE3" s="43" t="s">
        <v>20</v>
      </c>
      <c r="BF3" s="43"/>
      <c r="BG3" s="43"/>
      <c r="BH3" s="43" t="s">
        <v>21</v>
      </c>
      <c r="BI3" s="43"/>
      <c r="BJ3" s="43"/>
      <c r="BK3" s="43" t="s">
        <v>22</v>
      </c>
      <c r="BL3" s="43"/>
      <c r="BM3" s="43"/>
      <c r="BN3" s="43" t="s">
        <v>23</v>
      </c>
      <c r="BO3" s="43"/>
      <c r="BP3" s="43"/>
      <c r="BQ3" s="43" t="s">
        <v>24</v>
      </c>
      <c r="BR3" s="43"/>
      <c r="BS3" s="43"/>
      <c r="BT3" s="5" t="s">
        <v>25</v>
      </c>
      <c r="BU3" s="44" t="s">
        <v>26</v>
      </c>
      <c r="BV3" s="44"/>
      <c r="BW3" s="44"/>
    </row>
    <row r="4" spans="1:75" s="2" customFormat="1" ht="27.75" customHeight="1">
      <c r="A4" s="43"/>
      <c r="B4" s="43"/>
      <c r="C4" s="41" t="s">
        <v>27</v>
      </c>
      <c r="D4" s="42"/>
      <c r="E4" s="6" t="s">
        <v>29</v>
      </c>
      <c r="F4" s="41" t="s">
        <v>27</v>
      </c>
      <c r="G4" s="42"/>
      <c r="H4" s="6" t="s">
        <v>29</v>
      </c>
      <c r="I4" s="41" t="s">
        <v>27</v>
      </c>
      <c r="J4" s="42"/>
      <c r="K4" s="6" t="s">
        <v>29</v>
      </c>
      <c r="L4" s="41" t="s">
        <v>27</v>
      </c>
      <c r="M4" s="42"/>
      <c r="N4" s="6" t="s">
        <v>29</v>
      </c>
      <c r="O4" s="41" t="s">
        <v>27</v>
      </c>
      <c r="P4" s="42"/>
      <c r="Q4" s="6" t="s">
        <v>29</v>
      </c>
      <c r="R4" s="41" t="s">
        <v>27</v>
      </c>
      <c r="S4" s="42"/>
      <c r="T4" s="6" t="s">
        <v>29</v>
      </c>
      <c r="U4" s="41" t="s">
        <v>27</v>
      </c>
      <c r="V4" s="42"/>
      <c r="W4" s="6" t="s">
        <v>29</v>
      </c>
      <c r="X4" s="41" t="s">
        <v>27</v>
      </c>
      <c r="Y4" s="42"/>
      <c r="Z4" s="6" t="s">
        <v>29</v>
      </c>
      <c r="AA4" s="41" t="s">
        <v>27</v>
      </c>
      <c r="AB4" s="42"/>
      <c r="AC4" s="6" t="s">
        <v>29</v>
      </c>
      <c r="AD4" s="41" t="s">
        <v>27</v>
      </c>
      <c r="AE4" s="42"/>
      <c r="AF4" s="6" t="s">
        <v>29</v>
      </c>
      <c r="AG4" s="41" t="s">
        <v>27</v>
      </c>
      <c r="AH4" s="42"/>
      <c r="AI4" s="6" t="s">
        <v>29</v>
      </c>
      <c r="AJ4" s="41" t="s">
        <v>27</v>
      </c>
      <c r="AK4" s="42"/>
      <c r="AL4" s="6" t="s">
        <v>29</v>
      </c>
      <c r="AM4" s="41" t="s">
        <v>27</v>
      </c>
      <c r="AN4" s="42"/>
      <c r="AO4" s="6" t="s">
        <v>29</v>
      </c>
      <c r="AP4" s="41" t="s">
        <v>27</v>
      </c>
      <c r="AQ4" s="42"/>
      <c r="AR4" s="6" t="s">
        <v>29</v>
      </c>
      <c r="AS4" s="41" t="s">
        <v>27</v>
      </c>
      <c r="AT4" s="42"/>
      <c r="AU4" s="6" t="s">
        <v>29</v>
      </c>
      <c r="AV4" s="41" t="s">
        <v>27</v>
      </c>
      <c r="AW4" s="42"/>
      <c r="AX4" s="6" t="s">
        <v>29</v>
      </c>
      <c r="AY4" s="41" t="s">
        <v>27</v>
      </c>
      <c r="AZ4" s="42"/>
      <c r="BA4" s="6" t="s">
        <v>29</v>
      </c>
      <c r="BB4" s="41" t="s">
        <v>27</v>
      </c>
      <c r="BC4" s="42"/>
      <c r="BD4" s="6" t="s">
        <v>29</v>
      </c>
      <c r="BE4" s="41" t="s">
        <v>27</v>
      </c>
      <c r="BF4" s="42"/>
      <c r="BG4" s="6" t="s">
        <v>29</v>
      </c>
      <c r="BH4" s="41" t="s">
        <v>27</v>
      </c>
      <c r="BI4" s="42"/>
      <c r="BJ4" s="6" t="s">
        <v>29</v>
      </c>
      <c r="BK4" s="41" t="s">
        <v>27</v>
      </c>
      <c r="BL4" s="42"/>
      <c r="BM4" s="6" t="s">
        <v>29</v>
      </c>
      <c r="BN4" s="41" t="s">
        <v>27</v>
      </c>
      <c r="BO4" s="42"/>
      <c r="BP4" s="6" t="s">
        <v>29</v>
      </c>
      <c r="BQ4" s="41" t="s">
        <v>27</v>
      </c>
      <c r="BR4" s="42"/>
      <c r="BS4" s="6" t="s">
        <v>29</v>
      </c>
      <c r="BT4" s="6" t="s">
        <v>27</v>
      </c>
      <c r="BU4" s="41" t="s">
        <v>27</v>
      </c>
      <c r="BV4" s="42"/>
      <c r="BW4" s="6" t="s">
        <v>29</v>
      </c>
    </row>
    <row r="5" spans="1:75" s="2" customFormat="1" ht="37.5" customHeight="1">
      <c r="A5" s="43"/>
      <c r="B5" s="43"/>
      <c r="C5" s="6"/>
      <c r="D5" s="6" t="s">
        <v>28</v>
      </c>
      <c r="E5" s="6"/>
      <c r="F5" s="6"/>
      <c r="G5" s="6" t="s">
        <v>28</v>
      </c>
      <c r="H5" s="6"/>
      <c r="I5" s="6"/>
      <c r="J5" s="6" t="s">
        <v>28</v>
      </c>
      <c r="K5" s="6"/>
      <c r="L5" s="6"/>
      <c r="M5" s="6" t="s">
        <v>28</v>
      </c>
      <c r="N5" s="6"/>
      <c r="O5" s="6"/>
      <c r="P5" s="6" t="s">
        <v>28</v>
      </c>
      <c r="Q5" s="6"/>
      <c r="R5" s="6"/>
      <c r="S5" s="6" t="s">
        <v>28</v>
      </c>
      <c r="T5" s="6"/>
      <c r="U5" s="6"/>
      <c r="V5" s="6" t="s">
        <v>28</v>
      </c>
      <c r="W5" s="6"/>
      <c r="X5" s="6"/>
      <c r="Y5" s="6" t="s">
        <v>28</v>
      </c>
      <c r="Z5" s="6"/>
      <c r="AA5" s="6"/>
      <c r="AB5" s="6" t="s">
        <v>28</v>
      </c>
      <c r="AC5" s="6"/>
      <c r="AD5" s="6"/>
      <c r="AE5" s="6" t="s">
        <v>28</v>
      </c>
      <c r="AF5" s="6"/>
      <c r="AG5" s="21"/>
      <c r="AH5" s="6" t="s">
        <v>28</v>
      </c>
      <c r="AI5" s="6"/>
      <c r="AJ5" s="21"/>
      <c r="AK5" s="6" t="s">
        <v>28</v>
      </c>
      <c r="AL5" s="6"/>
      <c r="AM5" s="21"/>
      <c r="AN5" s="6" t="s">
        <v>28</v>
      </c>
      <c r="AO5" s="6"/>
      <c r="AP5" s="21"/>
      <c r="AQ5" s="6" t="s">
        <v>28</v>
      </c>
      <c r="AR5" s="6"/>
      <c r="AS5" s="21"/>
      <c r="AT5" s="6" t="s">
        <v>28</v>
      </c>
      <c r="AU5" s="6"/>
      <c r="AV5" s="21"/>
      <c r="AW5" s="6" t="s">
        <v>28</v>
      </c>
      <c r="AX5" s="6"/>
      <c r="AY5" s="21"/>
      <c r="AZ5" s="6" t="s">
        <v>28</v>
      </c>
      <c r="BA5" s="6"/>
      <c r="BB5" s="21"/>
      <c r="BC5" s="6" t="s">
        <v>28</v>
      </c>
      <c r="BD5" s="6"/>
      <c r="BE5" s="21"/>
      <c r="BF5" s="6" t="s">
        <v>28</v>
      </c>
      <c r="BG5" s="6"/>
      <c r="BH5" s="21"/>
      <c r="BI5" s="6" t="s">
        <v>28</v>
      </c>
      <c r="BJ5" s="6"/>
      <c r="BK5" s="21"/>
      <c r="BL5" s="6" t="s">
        <v>28</v>
      </c>
      <c r="BM5" s="6"/>
      <c r="BN5" s="21"/>
      <c r="BO5" s="6" t="s">
        <v>28</v>
      </c>
      <c r="BP5" s="7"/>
      <c r="BQ5" s="21"/>
      <c r="BR5" s="6" t="s">
        <v>28</v>
      </c>
      <c r="BS5" s="6"/>
      <c r="BT5" s="7"/>
      <c r="BU5" s="6"/>
      <c r="BV5" s="6" t="s">
        <v>28</v>
      </c>
      <c r="BW5" s="7"/>
    </row>
    <row r="6" spans="1:75" ht="12">
      <c r="A6" s="15"/>
      <c r="B6" s="23" t="s">
        <v>30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7" spans="1:75" ht="12">
      <c r="A7" s="14"/>
      <c r="B7" s="30" t="s">
        <v>64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2"/>
      <c r="BU7" s="32"/>
      <c r="BV7" s="32"/>
      <c r="BW7" s="33"/>
    </row>
    <row r="8" spans="1:75" ht="12">
      <c r="A8" s="14">
        <v>101</v>
      </c>
      <c r="B8" s="1" t="s">
        <v>31</v>
      </c>
      <c r="C8" s="16">
        <v>3088100</v>
      </c>
      <c r="D8" s="16">
        <v>0</v>
      </c>
      <c r="E8" s="16">
        <v>3150495.66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415700</v>
      </c>
      <c r="M8" s="16">
        <v>0</v>
      </c>
      <c r="N8" s="16">
        <v>425768.66</v>
      </c>
      <c r="O8" s="16">
        <v>33600</v>
      </c>
      <c r="P8" s="16">
        <v>0</v>
      </c>
      <c r="Q8" s="16">
        <v>36939.66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333500</v>
      </c>
      <c r="Y8" s="16">
        <v>0</v>
      </c>
      <c r="Z8" s="16">
        <v>334994.04</v>
      </c>
      <c r="AA8" s="16">
        <v>1938700</v>
      </c>
      <c r="AB8" s="16">
        <v>0</v>
      </c>
      <c r="AC8" s="16">
        <v>1975087.52</v>
      </c>
      <c r="AD8" s="16">
        <v>884800</v>
      </c>
      <c r="AE8" s="16">
        <v>0</v>
      </c>
      <c r="AF8" s="16">
        <v>907827.47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370600</v>
      </c>
      <c r="AT8" s="16">
        <v>0</v>
      </c>
      <c r="AU8" s="16">
        <v>414391.25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f>C8+F8+I8+L8+O8+R8+U8+X8+AA8+AD8+AG8+AJ8+AM8+AP8+AS8+AV8+AY8+BB8+BE8+BH8+BK8+BN8+BQ8+BT8</f>
        <v>7065000</v>
      </c>
      <c r="BV8" s="16">
        <f>D8+G8+J8+M8+P8+S8+V8+Y8+AB8+AE8+AH8+AK8+AN8+AQ8+AT8+AW8+AZ8+BC8+BF8+BI8+BL8+BO8+BR8</f>
        <v>0</v>
      </c>
      <c r="BW8" s="16">
        <f>E8+H8+K8+N8+Q8+T8+W8+Z8+AC8+AF8+AI8+AL8+AO8+AR8+AU8+AX8+BA8+BD8+BG8+BJ8+BM8+BP8+BS8</f>
        <v>7245504.260000001</v>
      </c>
    </row>
    <row r="9" spans="1:75" ht="12">
      <c r="A9" s="14">
        <v>102</v>
      </c>
      <c r="B9" s="1" t="s">
        <v>32</v>
      </c>
      <c r="C9" s="16">
        <v>689200</v>
      </c>
      <c r="D9" s="16">
        <v>0</v>
      </c>
      <c r="E9" s="16">
        <v>736259.42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66000</v>
      </c>
      <c r="M9" s="16">
        <v>0</v>
      </c>
      <c r="N9" s="16">
        <v>66000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18000</v>
      </c>
      <c r="Y9" s="16">
        <v>0</v>
      </c>
      <c r="Z9" s="16">
        <v>20017.05</v>
      </c>
      <c r="AA9" s="16">
        <v>113200</v>
      </c>
      <c r="AB9" s="16">
        <v>0</v>
      </c>
      <c r="AC9" s="16">
        <v>128305.02</v>
      </c>
      <c r="AD9" s="16">
        <v>17200</v>
      </c>
      <c r="AE9" s="16">
        <v>0</v>
      </c>
      <c r="AF9" s="16">
        <v>35496.4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84206</v>
      </c>
      <c r="AT9" s="16">
        <v>0</v>
      </c>
      <c r="AU9" s="16">
        <v>126571.53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f aca="true" t="shared" si="0" ref="BU9:BU15">C9+F9+I9+L9+O9+R9+U9+X9+AA9+AD9+AG9+AJ9+AM9+AP9+AS9+AV9+AY9+BB9+BE9+BH9+BK9+BN9+BQ9+BT9</f>
        <v>987806</v>
      </c>
      <c r="BV9" s="16">
        <f aca="true" t="shared" si="1" ref="BV9:BW15">D9+G9+J9+M9+P9+S9+V9+Y9+AB9+AE9+AH9+AK9+AN9+AQ9+AT9+AW9+AZ9+BC9+BF9+BI9+BL9+BO9+BR9</f>
        <v>0</v>
      </c>
      <c r="BW9" s="16">
        <f>E9+H9+K9+N9+Q9+T9+W9+Z9+AC9+AF9+AI9+AL9+AO9+AR9+AU9+AX9+BA9+BD9+BG9+BJ9+BM9+BP9+BS9</f>
        <v>1112649.4200000002</v>
      </c>
    </row>
    <row r="10" spans="1:75" ht="12">
      <c r="A10" s="14">
        <v>103</v>
      </c>
      <c r="B10" s="1" t="s">
        <v>33</v>
      </c>
      <c r="C10" s="16">
        <v>2024311</v>
      </c>
      <c r="D10" s="16">
        <v>0</v>
      </c>
      <c r="E10" s="16">
        <v>2887446.7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8652000</v>
      </c>
      <c r="M10" s="16">
        <v>0</v>
      </c>
      <c r="N10" s="16">
        <v>12151755.77</v>
      </c>
      <c r="O10" s="16">
        <v>117000</v>
      </c>
      <c r="P10" s="16">
        <v>0</v>
      </c>
      <c r="Q10" s="16">
        <v>131217.18</v>
      </c>
      <c r="R10" s="16">
        <v>0</v>
      </c>
      <c r="S10" s="16">
        <v>0</v>
      </c>
      <c r="T10" s="16">
        <v>0</v>
      </c>
      <c r="U10" s="16">
        <v>51000</v>
      </c>
      <c r="V10" s="16">
        <v>0</v>
      </c>
      <c r="W10" s="16">
        <v>346997.49</v>
      </c>
      <c r="X10" s="16">
        <v>1500</v>
      </c>
      <c r="Y10" s="16">
        <v>0</v>
      </c>
      <c r="Z10" s="16">
        <v>1500</v>
      </c>
      <c r="AA10" s="16">
        <v>1476780</v>
      </c>
      <c r="AB10" s="16">
        <v>0</v>
      </c>
      <c r="AC10" s="16">
        <v>1630795.95</v>
      </c>
      <c r="AD10" s="16">
        <v>23772200</v>
      </c>
      <c r="AE10" s="16">
        <v>0</v>
      </c>
      <c r="AF10" s="16">
        <v>29912293.61</v>
      </c>
      <c r="AG10" s="16">
        <v>42900</v>
      </c>
      <c r="AH10" s="16">
        <v>0</v>
      </c>
      <c r="AI10" s="16">
        <v>47968.35</v>
      </c>
      <c r="AJ10" s="16">
        <v>0</v>
      </c>
      <c r="AK10" s="16">
        <v>0</v>
      </c>
      <c r="AL10" s="16">
        <v>25214.76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271434</v>
      </c>
      <c r="AT10" s="16">
        <v>0</v>
      </c>
      <c r="AU10" s="16">
        <v>526374.89</v>
      </c>
      <c r="AV10" s="16">
        <v>171300</v>
      </c>
      <c r="AW10" s="16">
        <v>0</v>
      </c>
      <c r="AX10" s="16">
        <v>230083.06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f t="shared" si="0"/>
        <v>36580425</v>
      </c>
      <c r="BV10" s="16">
        <f t="shared" si="1"/>
        <v>0</v>
      </c>
      <c r="BW10" s="16">
        <f>E10+H10+K10+N10+Q10+T10+W10+Z10+AC10+AF10+AI10+AL10+AO10+AR10+AU10+AX10+BA10+BD10+BG10+BJ10+BM10+BP10+BS10</f>
        <v>47891647.760000005</v>
      </c>
    </row>
    <row r="11" spans="1:75" ht="12">
      <c r="A11" s="14">
        <v>104</v>
      </c>
      <c r="B11" s="1" t="s">
        <v>34</v>
      </c>
      <c r="C11" s="16">
        <v>21275900</v>
      </c>
      <c r="D11" s="16">
        <v>0</v>
      </c>
      <c r="E11" s="16">
        <v>38119501.93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310000</v>
      </c>
      <c r="M11" s="16">
        <v>0</v>
      </c>
      <c r="N11" s="16">
        <v>505000</v>
      </c>
      <c r="O11" s="16">
        <v>140777</v>
      </c>
      <c r="P11" s="16">
        <v>0</v>
      </c>
      <c r="Q11" s="16">
        <v>152758</v>
      </c>
      <c r="R11" s="16">
        <v>0</v>
      </c>
      <c r="S11" s="16">
        <v>0</v>
      </c>
      <c r="T11" s="16">
        <v>0</v>
      </c>
      <c r="U11" s="16">
        <v>60000</v>
      </c>
      <c r="V11" s="16">
        <v>0</v>
      </c>
      <c r="W11" s="16">
        <v>130520</v>
      </c>
      <c r="X11" s="16">
        <v>79400</v>
      </c>
      <c r="Y11" s="16">
        <v>0</v>
      </c>
      <c r="Z11" s="16">
        <v>99400</v>
      </c>
      <c r="AA11" s="16">
        <v>606700</v>
      </c>
      <c r="AB11" s="16">
        <v>0</v>
      </c>
      <c r="AC11" s="16">
        <v>1679844.36</v>
      </c>
      <c r="AD11" s="16">
        <v>4100000</v>
      </c>
      <c r="AE11" s="16">
        <v>0</v>
      </c>
      <c r="AF11" s="16">
        <v>4603199.99</v>
      </c>
      <c r="AG11" s="16">
        <v>0</v>
      </c>
      <c r="AH11" s="16">
        <v>0</v>
      </c>
      <c r="AI11" s="16">
        <v>17300</v>
      </c>
      <c r="AJ11" s="16">
        <v>0</v>
      </c>
      <c r="AK11" s="16">
        <v>0</v>
      </c>
      <c r="AL11" s="16">
        <v>38929.33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704600</v>
      </c>
      <c r="AT11" s="16">
        <v>0</v>
      </c>
      <c r="AU11" s="16">
        <v>1099798.44</v>
      </c>
      <c r="AV11" s="16">
        <v>36400</v>
      </c>
      <c r="AW11" s="16">
        <v>0</v>
      </c>
      <c r="AX11" s="16">
        <v>361151.19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f t="shared" si="0"/>
        <v>27313777</v>
      </c>
      <c r="BV11" s="16">
        <f t="shared" si="1"/>
        <v>0</v>
      </c>
      <c r="BW11" s="16">
        <f>E11+H11+K11+N11+Q11+T11+W11+Z11+AC11+AF11+AI11+AL11+AO11+AR11+AU11+AX11+BA11+BD11+BG11+BJ11+BM11+BP11+BS11</f>
        <v>46807403.239999995</v>
      </c>
    </row>
    <row r="12" spans="1:75" ht="12">
      <c r="A12" s="14">
        <v>107</v>
      </c>
      <c r="B12" s="1" t="s">
        <v>35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1675323</v>
      </c>
      <c r="BL12" s="16">
        <v>0</v>
      </c>
      <c r="BM12" s="16">
        <v>2568223.58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f t="shared" si="0"/>
        <v>1675323</v>
      </c>
      <c r="BV12" s="16">
        <f t="shared" si="1"/>
        <v>0</v>
      </c>
      <c r="BW12" s="16">
        <f>E12+H12+K12+N12+Q12+T12+W12+Z12+AC12+AF12+AI12+AL12+AO12+AR12+AU12+AX12+BA12+BD12+BG12+BJ12+BM12+BP12+BS12</f>
        <v>2568223.58</v>
      </c>
    </row>
    <row r="13" spans="1:75" ht="12">
      <c r="A13" s="14">
        <v>108</v>
      </c>
      <c r="B13" s="1" t="s">
        <v>36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f t="shared" si="0"/>
        <v>0</v>
      </c>
      <c r="BV13" s="16">
        <f t="shared" si="1"/>
        <v>0</v>
      </c>
      <c r="BW13" s="16">
        <f>E13+H13+K13+N13+Q13+T13+W13+Z13+AC13+AF13+AI13+AL13+AO13+AR13+AU13+AX13+BA13+BD13+BG13+BJ13+BM13+BP13+BS13</f>
        <v>0</v>
      </c>
    </row>
    <row r="14" spans="1:75" ht="12">
      <c r="A14" s="14">
        <v>109</v>
      </c>
      <c r="B14" s="1" t="s">
        <v>37</v>
      </c>
      <c r="C14" s="16">
        <v>90000</v>
      </c>
      <c r="D14" s="16">
        <v>0</v>
      </c>
      <c r="E14" s="16">
        <v>141050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45000</v>
      </c>
      <c r="P14" s="16">
        <v>0</v>
      </c>
      <c r="Q14" s="16">
        <v>45000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f t="shared" si="0"/>
        <v>135000</v>
      </c>
      <c r="BV14" s="16">
        <f t="shared" si="1"/>
        <v>0</v>
      </c>
      <c r="BW14" s="16">
        <f t="shared" si="1"/>
        <v>186050</v>
      </c>
    </row>
    <row r="15" spans="1:75" ht="12">
      <c r="A15" s="14">
        <v>110</v>
      </c>
      <c r="B15" s="1" t="s">
        <v>38</v>
      </c>
      <c r="C15" s="16">
        <v>446000</v>
      </c>
      <c r="D15" s="16">
        <v>284000</v>
      </c>
      <c r="E15" s="16">
        <v>348831.39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57000</v>
      </c>
      <c r="M15" s="16">
        <v>37000</v>
      </c>
      <c r="N15" s="16">
        <v>36900</v>
      </c>
      <c r="O15" s="16">
        <v>15000</v>
      </c>
      <c r="P15" s="16">
        <v>5000</v>
      </c>
      <c r="Q15" s="16">
        <v>36900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29000</v>
      </c>
      <c r="Y15" s="16">
        <v>29000</v>
      </c>
      <c r="Z15" s="16">
        <v>0</v>
      </c>
      <c r="AA15" s="16">
        <v>195000</v>
      </c>
      <c r="AB15" s="16">
        <v>180000</v>
      </c>
      <c r="AC15" s="16">
        <v>30000</v>
      </c>
      <c r="AD15" s="16">
        <v>78000</v>
      </c>
      <c r="AE15" s="16">
        <v>78000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50000</v>
      </c>
      <c r="AW15" s="16">
        <v>0</v>
      </c>
      <c r="AX15" s="16">
        <v>79438.12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5648938</v>
      </c>
      <c r="BI15" s="16">
        <v>0</v>
      </c>
      <c r="BJ15" s="16">
        <v>700000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f t="shared" si="0"/>
        <v>6518938</v>
      </c>
      <c r="BV15" s="16">
        <f t="shared" si="1"/>
        <v>613000</v>
      </c>
      <c r="BW15" s="16">
        <f t="shared" si="1"/>
        <v>1232069.51</v>
      </c>
    </row>
    <row r="16" spans="1:75" ht="12">
      <c r="A16" s="14">
        <v>100</v>
      </c>
      <c r="B16" s="3" t="s">
        <v>39</v>
      </c>
      <c r="C16" s="17">
        <f>SUM(C8:C15)</f>
        <v>27613511</v>
      </c>
      <c r="D16" s="17">
        <f aca="true" t="shared" si="2" ref="D16:BO16">SUM(D8:D15)</f>
        <v>284000</v>
      </c>
      <c r="E16" s="17">
        <f t="shared" si="2"/>
        <v>45383585.1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9500700</v>
      </c>
      <c r="M16" s="17">
        <f t="shared" si="2"/>
        <v>37000</v>
      </c>
      <c r="N16" s="17">
        <f t="shared" si="2"/>
        <v>13185424.43</v>
      </c>
      <c r="O16" s="17">
        <f t="shared" si="2"/>
        <v>351377</v>
      </c>
      <c r="P16" s="17">
        <f t="shared" si="2"/>
        <v>5000</v>
      </c>
      <c r="Q16" s="17">
        <f t="shared" si="2"/>
        <v>402814.83999999997</v>
      </c>
      <c r="R16" s="17">
        <f t="shared" si="2"/>
        <v>0</v>
      </c>
      <c r="S16" s="17">
        <f t="shared" si="2"/>
        <v>0</v>
      </c>
      <c r="T16" s="17">
        <f t="shared" si="2"/>
        <v>0</v>
      </c>
      <c r="U16" s="17">
        <f t="shared" si="2"/>
        <v>111000</v>
      </c>
      <c r="V16" s="17">
        <f t="shared" si="2"/>
        <v>0</v>
      </c>
      <c r="W16" s="17">
        <f t="shared" si="2"/>
        <v>477517.49</v>
      </c>
      <c r="X16" s="17">
        <f t="shared" si="2"/>
        <v>461400</v>
      </c>
      <c r="Y16" s="17">
        <f t="shared" si="2"/>
        <v>29000</v>
      </c>
      <c r="Z16" s="17">
        <f t="shared" si="2"/>
        <v>455911.08999999997</v>
      </c>
      <c r="AA16" s="17">
        <f t="shared" si="2"/>
        <v>4330380</v>
      </c>
      <c r="AB16" s="17">
        <f t="shared" si="2"/>
        <v>180000</v>
      </c>
      <c r="AC16" s="17">
        <f t="shared" si="2"/>
        <v>5444032.850000001</v>
      </c>
      <c r="AD16" s="17">
        <f t="shared" si="2"/>
        <v>28852200</v>
      </c>
      <c r="AE16" s="17">
        <f t="shared" si="2"/>
        <v>78000</v>
      </c>
      <c r="AF16" s="17">
        <f t="shared" si="2"/>
        <v>35458817.47</v>
      </c>
      <c r="AG16" s="17">
        <f t="shared" si="2"/>
        <v>42900</v>
      </c>
      <c r="AH16" s="17">
        <f t="shared" si="2"/>
        <v>0</v>
      </c>
      <c r="AI16" s="17">
        <f t="shared" si="2"/>
        <v>65268.35</v>
      </c>
      <c r="AJ16" s="17">
        <f t="shared" si="2"/>
        <v>0</v>
      </c>
      <c r="AK16" s="17">
        <f t="shared" si="2"/>
        <v>0</v>
      </c>
      <c r="AL16" s="17">
        <f t="shared" si="2"/>
        <v>64144.09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>
        <f t="shared" si="2"/>
        <v>1430840</v>
      </c>
      <c r="AT16" s="17">
        <f t="shared" si="2"/>
        <v>0</v>
      </c>
      <c r="AU16" s="17">
        <f t="shared" si="2"/>
        <v>2167136.11</v>
      </c>
      <c r="AV16" s="17">
        <f t="shared" si="2"/>
        <v>257700</v>
      </c>
      <c r="AW16" s="17">
        <f t="shared" si="2"/>
        <v>0</v>
      </c>
      <c r="AX16" s="17">
        <f t="shared" si="2"/>
        <v>670672.37</v>
      </c>
      <c r="AY16" s="17">
        <f t="shared" si="2"/>
        <v>0</v>
      </c>
      <c r="AZ16" s="17">
        <f t="shared" si="2"/>
        <v>0</v>
      </c>
      <c r="BA16" s="17">
        <f t="shared" si="2"/>
        <v>0</v>
      </c>
      <c r="BB16" s="17">
        <f t="shared" si="2"/>
        <v>0</v>
      </c>
      <c r="BC16" s="17">
        <f t="shared" si="2"/>
        <v>0</v>
      </c>
      <c r="BD16" s="17">
        <f t="shared" si="2"/>
        <v>0</v>
      </c>
      <c r="BE16" s="17">
        <f t="shared" si="2"/>
        <v>0</v>
      </c>
      <c r="BF16" s="17">
        <f t="shared" si="2"/>
        <v>0</v>
      </c>
      <c r="BG16" s="17">
        <f t="shared" si="2"/>
        <v>0</v>
      </c>
      <c r="BH16" s="17">
        <f t="shared" si="2"/>
        <v>5648938</v>
      </c>
      <c r="BI16" s="17">
        <f t="shared" si="2"/>
        <v>0</v>
      </c>
      <c r="BJ16" s="17">
        <f t="shared" si="2"/>
        <v>700000</v>
      </c>
      <c r="BK16" s="17">
        <f t="shared" si="2"/>
        <v>1675323</v>
      </c>
      <c r="BL16" s="17">
        <f t="shared" si="2"/>
        <v>0</v>
      </c>
      <c r="BM16" s="17">
        <f t="shared" si="2"/>
        <v>2568223.58</v>
      </c>
      <c r="BN16" s="17">
        <f t="shared" si="2"/>
        <v>0</v>
      </c>
      <c r="BO16" s="17">
        <f t="shared" si="2"/>
        <v>0</v>
      </c>
      <c r="BP16" s="17">
        <f aca="true" t="shared" si="3" ref="BP16:BW16">SUM(BP8:BP15)</f>
        <v>0</v>
      </c>
      <c r="BQ16" s="17">
        <f t="shared" si="3"/>
        <v>0</v>
      </c>
      <c r="BR16" s="17">
        <f t="shared" si="3"/>
        <v>0</v>
      </c>
      <c r="BS16" s="17">
        <f t="shared" si="3"/>
        <v>0</v>
      </c>
      <c r="BT16" s="17">
        <f t="shared" si="3"/>
        <v>0</v>
      </c>
      <c r="BU16" s="17">
        <f t="shared" si="3"/>
        <v>80276269</v>
      </c>
      <c r="BV16" s="17">
        <f t="shared" si="3"/>
        <v>613000</v>
      </c>
      <c r="BW16" s="10">
        <f t="shared" si="3"/>
        <v>107043547.77000001</v>
      </c>
    </row>
    <row r="17" spans="1:75" ht="12">
      <c r="A17" s="14"/>
      <c r="B17" s="30" t="s">
        <v>63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5"/>
      <c r="BV17" s="35"/>
      <c r="BW17" s="36"/>
    </row>
    <row r="18" spans="1:75" ht="12">
      <c r="A18" s="14">
        <v>201</v>
      </c>
      <c r="B18" s="1" t="s">
        <v>40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f>C18+F18+I18+L18+O18+R18+U18+X18+AA18+AD18+AG18+AJ18+AM18+AP18+AS18+AV18+AY18+BB18+BE18+BH18+BK18+BN18+BQ18+BT18</f>
        <v>0</v>
      </c>
      <c r="BV18" s="16">
        <f aca="true" t="shared" si="4" ref="BV18:BW22">D18+G18+J18+M18+P18+S18+V18+Y18+AB18+AE18+AH18+AK18+AN18+AQ18+AT18+AW18+AZ18+BC18+BF18+BI18+BL18+BO18+BR18</f>
        <v>0</v>
      </c>
      <c r="BW18" s="9">
        <v>0</v>
      </c>
    </row>
    <row r="19" spans="1:75" ht="12">
      <c r="A19" s="14">
        <v>202</v>
      </c>
      <c r="B19" s="1" t="s">
        <v>41</v>
      </c>
      <c r="C19" s="16">
        <v>910000</v>
      </c>
      <c r="D19" s="16">
        <v>0</v>
      </c>
      <c r="E19" s="16">
        <v>920598.14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9572990.45</v>
      </c>
      <c r="M19" s="16">
        <v>0</v>
      </c>
      <c r="N19" s="16">
        <v>17326120.36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260000</v>
      </c>
      <c r="AB19" s="16">
        <v>0</v>
      </c>
      <c r="AC19" s="16">
        <v>889632.13</v>
      </c>
      <c r="AD19" s="16">
        <v>11669048</v>
      </c>
      <c r="AE19" s="16">
        <v>0</v>
      </c>
      <c r="AF19" s="16">
        <v>21577390.44</v>
      </c>
      <c r="AG19" s="16">
        <v>344712</v>
      </c>
      <c r="AH19" s="16">
        <v>0</v>
      </c>
      <c r="AI19" s="16">
        <v>344712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f>C19+F19+I19+L19+O19+R19+U19+X19+AA19+AD19+AG19+AJ19+AM19+AP19+AS19+AV19+AY19+BB19+BE19+BH19+BK19+BN19+BQ19+BT19</f>
        <v>22756750.45</v>
      </c>
      <c r="BV19" s="16">
        <f t="shared" si="4"/>
        <v>0</v>
      </c>
      <c r="BW19" s="16">
        <f t="shared" si="4"/>
        <v>41058453.07</v>
      </c>
    </row>
    <row r="20" spans="1:75" ht="12">
      <c r="A20" s="14">
        <v>203</v>
      </c>
      <c r="B20" s="1" t="s">
        <v>42</v>
      </c>
      <c r="C20" s="16">
        <v>0</v>
      </c>
      <c r="D20" s="16">
        <v>0</v>
      </c>
      <c r="E20" s="16">
        <v>175901.48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500400</v>
      </c>
      <c r="M20" s="16">
        <v>0</v>
      </c>
      <c r="N20" s="16">
        <v>3962185.6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2250000</v>
      </c>
      <c r="X20" s="16">
        <v>0</v>
      </c>
      <c r="Y20" s="16">
        <v>0</v>
      </c>
      <c r="Z20" s="16">
        <v>0</v>
      </c>
      <c r="AA20" s="16">
        <v>600000</v>
      </c>
      <c r="AB20" s="16">
        <v>0</v>
      </c>
      <c r="AC20" s="16">
        <v>1105557.1</v>
      </c>
      <c r="AD20" s="16">
        <v>11054230.5</v>
      </c>
      <c r="AE20" s="16">
        <v>0</v>
      </c>
      <c r="AF20" s="16">
        <v>13569537.2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f>C20+F20+I20+L20+O20+R20+U20+X20+AA20+AD20+AG20+AJ20+AM20+AP20+AS20+AV20+AY20+BB20+BE20+BH20+BK20+BN20+BQ20+BT20</f>
        <v>12154630.5</v>
      </c>
      <c r="BV20" s="16">
        <f t="shared" si="4"/>
        <v>0</v>
      </c>
      <c r="BW20" s="16">
        <f t="shared" si="4"/>
        <v>21063181.38</v>
      </c>
    </row>
    <row r="21" spans="1:75" ht="12">
      <c r="A21" s="14">
        <v>204</v>
      </c>
      <c r="B21" s="1" t="s">
        <v>43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f>C21+F21+I21+L21+O21+R21+U21+X21+AA21+AD21+AG21+AJ21+AM21+AP21+AS21+AV21+AY21+BB21+BE21+BH21+BK21+BN21+BQ21+BT21</f>
        <v>0</v>
      </c>
      <c r="BV21" s="16">
        <f t="shared" si="4"/>
        <v>0</v>
      </c>
      <c r="BW21" s="16">
        <f t="shared" si="4"/>
        <v>0</v>
      </c>
    </row>
    <row r="22" spans="1:75" ht="12">
      <c r="A22" s="14">
        <v>205</v>
      </c>
      <c r="B22" s="1" t="s">
        <v>44</v>
      </c>
      <c r="C22" s="16">
        <v>1030000</v>
      </c>
      <c r="D22" s="16">
        <v>300000</v>
      </c>
      <c r="E22" s="16">
        <v>530000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7846160</v>
      </c>
      <c r="M22" s="16">
        <v>7846160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5850000</v>
      </c>
      <c r="AE22" s="16">
        <v>5850000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f>C22+F22+I22+L22+O22+R22+U22+X22+AA22+AD22+AG22+AJ22+AM22+AP22+AS22+AV22+AY22+BB22+BE22+BH22+BK22+BN22+BQ22+BT22</f>
        <v>14726160</v>
      </c>
      <c r="BV22" s="16">
        <f t="shared" si="4"/>
        <v>13996160</v>
      </c>
      <c r="BW22" s="16">
        <f t="shared" si="4"/>
        <v>530000</v>
      </c>
    </row>
    <row r="23" spans="1:75" ht="12">
      <c r="A23" s="14">
        <v>200</v>
      </c>
      <c r="B23" s="3" t="s">
        <v>45</v>
      </c>
      <c r="C23" s="17">
        <f>SUM(C18:C22)</f>
        <v>1940000</v>
      </c>
      <c r="D23" s="17">
        <f aca="true" t="shared" si="5" ref="D23:BO23">SUM(D18:D22)</f>
        <v>300000</v>
      </c>
      <c r="E23" s="17">
        <f t="shared" si="5"/>
        <v>1626499.62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17919550.45</v>
      </c>
      <c r="M23" s="17">
        <f t="shared" si="5"/>
        <v>7846160</v>
      </c>
      <c r="N23" s="17">
        <f t="shared" si="5"/>
        <v>21288305.96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 t="shared" si="5"/>
        <v>2250000</v>
      </c>
      <c r="X23" s="17">
        <f t="shared" si="5"/>
        <v>0</v>
      </c>
      <c r="Y23" s="17">
        <f t="shared" si="5"/>
        <v>0</v>
      </c>
      <c r="Z23" s="17">
        <f t="shared" si="5"/>
        <v>0</v>
      </c>
      <c r="AA23" s="17">
        <f t="shared" si="5"/>
        <v>860000</v>
      </c>
      <c r="AB23" s="17">
        <f t="shared" si="5"/>
        <v>0</v>
      </c>
      <c r="AC23" s="17">
        <f t="shared" si="5"/>
        <v>1995189.23</v>
      </c>
      <c r="AD23" s="17">
        <f t="shared" si="5"/>
        <v>28573278.5</v>
      </c>
      <c r="AE23" s="17">
        <f t="shared" si="5"/>
        <v>5850000</v>
      </c>
      <c r="AF23" s="17">
        <f t="shared" si="5"/>
        <v>35146927.64</v>
      </c>
      <c r="AG23" s="17">
        <f t="shared" si="5"/>
        <v>344712</v>
      </c>
      <c r="AH23" s="17">
        <f t="shared" si="5"/>
        <v>0</v>
      </c>
      <c r="AI23" s="17">
        <f t="shared" si="5"/>
        <v>344712</v>
      </c>
      <c r="AJ23" s="17">
        <f t="shared" si="5"/>
        <v>0</v>
      </c>
      <c r="AK23" s="17">
        <f t="shared" si="5"/>
        <v>0</v>
      </c>
      <c r="AL23" s="17">
        <f t="shared" si="5"/>
        <v>0</v>
      </c>
      <c r="AM23" s="17">
        <f t="shared" si="5"/>
        <v>0</v>
      </c>
      <c r="AN23" s="17">
        <f t="shared" si="5"/>
        <v>0</v>
      </c>
      <c r="AO23" s="17">
        <f t="shared" si="5"/>
        <v>0</v>
      </c>
      <c r="AP23" s="17">
        <f t="shared" si="5"/>
        <v>0</v>
      </c>
      <c r="AQ23" s="17">
        <f t="shared" si="5"/>
        <v>0</v>
      </c>
      <c r="AR23" s="17">
        <f t="shared" si="5"/>
        <v>0</v>
      </c>
      <c r="AS23" s="17">
        <f t="shared" si="5"/>
        <v>0</v>
      </c>
      <c r="AT23" s="17">
        <f t="shared" si="5"/>
        <v>0</v>
      </c>
      <c r="AU23" s="17">
        <f t="shared" si="5"/>
        <v>0</v>
      </c>
      <c r="AV23" s="17">
        <f t="shared" si="5"/>
        <v>0</v>
      </c>
      <c r="AW23" s="17">
        <f t="shared" si="5"/>
        <v>0</v>
      </c>
      <c r="AX23" s="17">
        <f t="shared" si="5"/>
        <v>0</v>
      </c>
      <c r="AY23" s="17">
        <f t="shared" si="5"/>
        <v>0</v>
      </c>
      <c r="AZ23" s="17">
        <f t="shared" si="5"/>
        <v>0</v>
      </c>
      <c r="BA23" s="17">
        <f t="shared" si="5"/>
        <v>0</v>
      </c>
      <c r="BB23" s="17">
        <f t="shared" si="5"/>
        <v>0</v>
      </c>
      <c r="BC23" s="17">
        <f t="shared" si="5"/>
        <v>0</v>
      </c>
      <c r="BD23" s="17">
        <f t="shared" si="5"/>
        <v>0</v>
      </c>
      <c r="BE23" s="17">
        <f t="shared" si="5"/>
        <v>0</v>
      </c>
      <c r="BF23" s="17">
        <f t="shared" si="5"/>
        <v>0</v>
      </c>
      <c r="BG23" s="17">
        <f t="shared" si="5"/>
        <v>0</v>
      </c>
      <c r="BH23" s="17">
        <f t="shared" si="5"/>
        <v>0</v>
      </c>
      <c r="BI23" s="17">
        <f t="shared" si="5"/>
        <v>0</v>
      </c>
      <c r="BJ23" s="17">
        <f t="shared" si="5"/>
        <v>0</v>
      </c>
      <c r="BK23" s="17">
        <f t="shared" si="5"/>
        <v>0</v>
      </c>
      <c r="BL23" s="17">
        <f t="shared" si="5"/>
        <v>0</v>
      </c>
      <c r="BM23" s="17">
        <f t="shared" si="5"/>
        <v>0</v>
      </c>
      <c r="BN23" s="17">
        <f t="shared" si="5"/>
        <v>0</v>
      </c>
      <c r="BO23" s="17">
        <f t="shared" si="5"/>
        <v>0</v>
      </c>
      <c r="BP23" s="17">
        <f aca="true" t="shared" si="6" ref="BP23:BW23">SUM(BP18:BP22)</f>
        <v>0</v>
      </c>
      <c r="BQ23" s="17">
        <f t="shared" si="6"/>
        <v>0</v>
      </c>
      <c r="BR23" s="17">
        <f t="shared" si="6"/>
        <v>0</v>
      </c>
      <c r="BS23" s="17">
        <f t="shared" si="6"/>
        <v>0</v>
      </c>
      <c r="BT23" s="17">
        <f t="shared" si="6"/>
        <v>0</v>
      </c>
      <c r="BU23" s="17">
        <f t="shared" si="6"/>
        <v>49637540.95</v>
      </c>
      <c r="BV23" s="17">
        <f t="shared" si="6"/>
        <v>13996160</v>
      </c>
      <c r="BW23" s="10">
        <f t="shared" si="6"/>
        <v>62651634.45</v>
      </c>
    </row>
    <row r="24" spans="1:75" ht="12">
      <c r="A24" s="14"/>
      <c r="B24" s="30" t="s">
        <v>65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5"/>
      <c r="BV24" s="35"/>
      <c r="BW24" s="36"/>
    </row>
    <row r="25" spans="1:75" ht="12">
      <c r="A25" s="14">
        <v>301</v>
      </c>
      <c r="B25" s="1" t="s">
        <v>46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f aca="true" t="shared" si="7" ref="BU25:BU34">C25+F25+I25+L25+O25+R25+U25+X25+AA25+AD25+AG25+AJ25+AM25+AP25+AS25+AV25+AY25+BB25+BE25+BH25+BK25+BN25+BQ25+BT25</f>
        <v>0</v>
      </c>
      <c r="BV25" s="16">
        <f>D25+G25+J25+M25+P25+S25+V25+Y25+AB25+AE25+AH25+AK25+AN25+AQ25+AT25+AW25+AZ25+BC25+BF25+BI25+BL25+BO25+BR25+BU25</f>
        <v>0</v>
      </c>
      <c r="BW25" s="16">
        <f>E25+H25+K25+N25+Q25+T25+W25+Z25+AC25+AF25+AI25+AL25+AO25+AR25+AU25+AX25+BA25+BD25+BG25+BJ25+BM25+BP25+BS25+BV25</f>
        <v>0</v>
      </c>
    </row>
    <row r="26" spans="1:75" ht="12">
      <c r="A26" s="14">
        <v>302</v>
      </c>
      <c r="B26" s="1" t="s">
        <v>47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f t="shared" si="7"/>
        <v>0</v>
      </c>
      <c r="BV26" s="16">
        <f>D26+G26+J26+M26+P26+S26+V26+Y26+AB26+AE26+AH26+AK26+AN26+AQ26+AT26+AW26+AZ26+BC26+BF26+BI26+BL26+BO26+BR26</f>
        <v>0</v>
      </c>
      <c r="BW26" s="16">
        <f>E26+H26+K26+N26+Q26+T26+W26+Z26+AC26+AF26+AI26+AL26+AO26+AR26+AU26+AX26+BA26+BD26+BG26+BJ26+BM26+BP26+BS26+BV26</f>
        <v>0</v>
      </c>
    </row>
    <row r="27" spans="1:75" ht="12">
      <c r="A27" s="14">
        <v>303</v>
      </c>
      <c r="B27" s="1" t="s">
        <v>48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f t="shared" si="7"/>
        <v>0</v>
      </c>
      <c r="BV27" s="16">
        <f>D27+G27+J27+M27+P27+S27+V27+Y27+AB27+AE27+AH27+AK27+AN27+AQ27+AT27+AW27+AZ27+BC27+BF27+BI27+BL27+BO27+BR27</f>
        <v>0</v>
      </c>
      <c r="BW27" s="16">
        <f>E27+H27+K27+N27+Q27+T27+W27+Z27+AC27+AF27+AI27+AL27+AO27+AR27+AU27+AX27+BA27+BD27+BG27+BJ27+BM27+BP27+BS27+BV27</f>
        <v>0</v>
      </c>
    </row>
    <row r="28" spans="1:75" ht="12">
      <c r="A28" s="14">
        <v>304</v>
      </c>
      <c r="B28" s="1" t="s">
        <v>49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f t="shared" si="7"/>
        <v>0</v>
      </c>
      <c r="BV28" s="16">
        <f>D28+G28+J28+M28+P28+S28+V28+Y28+AB28+AE28+AH28+AK28+AN28+AQ28+AT28+AW28+AZ28+BC28+BF28+BI28+BL28+BO28+BR28</f>
        <v>0</v>
      </c>
      <c r="BW28" s="16">
        <f>E28+H28+K28+N28+Q28+T28+W28+Z28+AC28+AF28+AI28+AL28+AO28+AR28+AU28+AX28+BA28+BD28+BG28+BJ28+BM28+BP28+BS28+BV28</f>
        <v>0</v>
      </c>
    </row>
    <row r="29" spans="1:75" ht="12">
      <c r="A29" s="14">
        <v>300</v>
      </c>
      <c r="B29" s="3" t="s">
        <v>50</v>
      </c>
      <c r="C29" s="17">
        <f>SUM(C25:C28)</f>
        <v>0</v>
      </c>
      <c r="D29" s="17">
        <f aca="true" t="shared" si="8" ref="D29:BO29">SUM(D25:D28)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17">
        <f t="shared" si="8"/>
        <v>0</v>
      </c>
      <c r="J29" s="17">
        <f t="shared" si="8"/>
        <v>0</v>
      </c>
      <c r="K29" s="17">
        <f t="shared" si="8"/>
        <v>0</v>
      </c>
      <c r="L29" s="17">
        <f t="shared" si="8"/>
        <v>0</v>
      </c>
      <c r="M29" s="17">
        <f t="shared" si="8"/>
        <v>0</v>
      </c>
      <c r="N29" s="17">
        <f t="shared" si="8"/>
        <v>0</v>
      </c>
      <c r="O29" s="17">
        <f t="shared" si="8"/>
        <v>0</v>
      </c>
      <c r="P29" s="17">
        <f t="shared" si="8"/>
        <v>0</v>
      </c>
      <c r="Q29" s="17">
        <f t="shared" si="8"/>
        <v>0</v>
      </c>
      <c r="R29" s="17">
        <f t="shared" si="8"/>
        <v>0</v>
      </c>
      <c r="S29" s="17">
        <f t="shared" si="8"/>
        <v>0</v>
      </c>
      <c r="T29" s="17">
        <f t="shared" si="8"/>
        <v>0</v>
      </c>
      <c r="U29" s="17">
        <f t="shared" si="8"/>
        <v>0</v>
      </c>
      <c r="V29" s="17">
        <f t="shared" si="8"/>
        <v>0</v>
      </c>
      <c r="W29" s="17">
        <f t="shared" si="8"/>
        <v>0</v>
      </c>
      <c r="X29" s="17">
        <f t="shared" si="8"/>
        <v>0</v>
      </c>
      <c r="Y29" s="17">
        <f t="shared" si="8"/>
        <v>0</v>
      </c>
      <c r="Z29" s="17">
        <f t="shared" si="8"/>
        <v>0</v>
      </c>
      <c r="AA29" s="17">
        <f t="shared" si="8"/>
        <v>0</v>
      </c>
      <c r="AB29" s="17">
        <f t="shared" si="8"/>
        <v>0</v>
      </c>
      <c r="AC29" s="17">
        <f t="shared" si="8"/>
        <v>0</v>
      </c>
      <c r="AD29" s="17">
        <f t="shared" si="8"/>
        <v>0</v>
      </c>
      <c r="AE29" s="17">
        <f t="shared" si="8"/>
        <v>0</v>
      </c>
      <c r="AF29" s="17">
        <f t="shared" si="8"/>
        <v>0</v>
      </c>
      <c r="AG29" s="17">
        <f t="shared" si="8"/>
        <v>0</v>
      </c>
      <c r="AH29" s="17">
        <f t="shared" si="8"/>
        <v>0</v>
      </c>
      <c r="AI29" s="17">
        <f t="shared" si="8"/>
        <v>0</v>
      </c>
      <c r="AJ29" s="17">
        <f t="shared" si="8"/>
        <v>0</v>
      </c>
      <c r="AK29" s="17">
        <f t="shared" si="8"/>
        <v>0</v>
      </c>
      <c r="AL29" s="17">
        <f t="shared" si="8"/>
        <v>0</v>
      </c>
      <c r="AM29" s="17">
        <f t="shared" si="8"/>
        <v>0</v>
      </c>
      <c r="AN29" s="17">
        <f t="shared" si="8"/>
        <v>0</v>
      </c>
      <c r="AO29" s="17">
        <f t="shared" si="8"/>
        <v>0</v>
      </c>
      <c r="AP29" s="17">
        <f t="shared" si="8"/>
        <v>0</v>
      </c>
      <c r="AQ29" s="17">
        <f t="shared" si="8"/>
        <v>0</v>
      </c>
      <c r="AR29" s="17">
        <f t="shared" si="8"/>
        <v>0</v>
      </c>
      <c r="AS29" s="17">
        <f t="shared" si="8"/>
        <v>0</v>
      </c>
      <c r="AT29" s="17">
        <f t="shared" si="8"/>
        <v>0</v>
      </c>
      <c r="AU29" s="17">
        <f t="shared" si="8"/>
        <v>0</v>
      </c>
      <c r="AV29" s="17">
        <f t="shared" si="8"/>
        <v>0</v>
      </c>
      <c r="AW29" s="17">
        <f t="shared" si="8"/>
        <v>0</v>
      </c>
      <c r="AX29" s="17">
        <f t="shared" si="8"/>
        <v>0</v>
      </c>
      <c r="AY29" s="17">
        <f t="shared" si="8"/>
        <v>0</v>
      </c>
      <c r="AZ29" s="17">
        <f t="shared" si="8"/>
        <v>0</v>
      </c>
      <c r="BA29" s="17">
        <f t="shared" si="8"/>
        <v>0</v>
      </c>
      <c r="BB29" s="17">
        <f t="shared" si="8"/>
        <v>0</v>
      </c>
      <c r="BC29" s="17">
        <f t="shared" si="8"/>
        <v>0</v>
      </c>
      <c r="BD29" s="17">
        <f t="shared" si="8"/>
        <v>0</v>
      </c>
      <c r="BE29" s="17">
        <f t="shared" si="8"/>
        <v>0</v>
      </c>
      <c r="BF29" s="17">
        <f t="shared" si="8"/>
        <v>0</v>
      </c>
      <c r="BG29" s="17">
        <f t="shared" si="8"/>
        <v>0</v>
      </c>
      <c r="BH29" s="17">
        <f t="shared" si="8"/>
        <v>0</v>
      </c>
      <c r="BI29" s="17">
        <f t="shared" si="8"/>
        <v>0</v>
      </c>
      <c r="BJ29" s="17">
        <f t="shared" si="8"/>
        <v>0</v>
      </c>
      <c r="BK29" s="17">
        <f t="shared" si="8"/>
        <v>0</v>
      </c>
      <c r="BL29" s="17">
        <f t="shared" si="8"/>
        <v>0</v>
      </c>
      <c r="BM29" s="17">
        <f t="shared" si="8"/>
        <v>0</v>
      </c>
      <c r="BN29" s="17">
        <f t="shared" si="8"/>
        <v>0</v>
      </c>
      <c r="BO29" s="17">
        <f t="shared" si="8"/>
        <v>0</v>
      </c>
      <c r="BP29" s="17">
        <f aca="true" t="shared" si="9" ref="BP29:BW29">SUM(BP25:BP28)</f>
        <v>0</v>
      </c>
      <c r="BQ29" s="17">
        <f t="shared" si="9"/>
        <v>0</v>
      </c>
      <c r="BR29" s="17">
        <f t="shared" si="9"/>
        <v>0</v>
      </c>
      <c r="BS29" s="17">
        <f t="shared" si="9"/>
        <v>0</v>
      </c>
      <c r="BT29" s="17">
        <f t="shared" si="9"/>
        <v>0</v>
      </c>
      <c r="BU29" s="16">
        <f t="shared" si="7"/>
        <v>0</v>
      </c>
      <c r="BV29" s="17">
        <f t="shared" si="9"/>
        <v>0</v>
      </c>
      <c r="BW29" s="10">
        <f t="shared" si="9"/>
        <v>0</v>
      </c>
    </row>
    <row r="30" spans="1:75" ht="12">
      <c r="A30" s="14"/>
      <c r="B30" s="30" t="s">
        <v>62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5"/>
      <c r="BV30" s="35"/>
      <c r="BW30" s="36"/>
    </row>
    <row r="31" spans="1:75" ht="12">
      <c r="A31" s="14">
        <v>401</v>
      </c>
      <c r="B31" s="1" t="s">
        <v>51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2517956</v>
      </c>
      <c r="BL31" s="16">
        <v>0</v>
      </c>
      <c r="BM31" s="16">
        <v>3741717.56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f t="shared" si="7"/>
        <v>2517956</v>
      </c>
      <c r="BV31" s="16">
        <f aca="true" t="shared" si="10" ref="BV31:BW34">D31+G31+J31+M31+P31+S31+V31+Y31+AB31+AE31+AH31+AK31+AN31+AQ31+AT31+AW31+AZ31+BC31+BF31+BI31+BL31+BO31+BR31</f>
        <v>0</v>
      </c>
      <c r="BW31" s="16">
        <f t="shared" si="10"/>
        <v>3741717.56</v>
      </c>
    </row>
    <row r="32" spans="1:75" ht="12">
      <c r="A32" s="14">
        <v>402</v>
      </c>
      <c r="B32" s="1" t="s">
        <v>52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f t="shared" si="7"/>
        <v>0</v>
      </c>
      <c r="BV32" s="16">
        <f t="shared" si="10"/>
        <v>0</v>
      </c>
      <c r="BW32" s="16">
        <f t="shared" si="10"/>
        <v>0</v>
      </c>
    </row>
    <row r="33" spans="1:75" ht="12">
      <c r="A33" s="14">
        <v>403</v>
      </c>
      <c r="B33" s="1" t="s">
        <v>53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1572744</v>
      </c>
      <c r="BL33" s="16">
        <v>0</v>
      </c>
      <c r="BM33" s="16">
        <v>2649387.46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f t="shared" si="7"/>
        <v>1572744</v>
      </c>
      <c r="BV33" s="16">
        <f t="shared" si="10"/>
        <v>0</v>
      </c>
      <c r="BW33" s="16">
        <f t="shared" si="10"/>
        <v>2649387.46</v>
      </c>
    </row>
    <row r="34" spans="1:75" ht="12">
      <c r="A34" s="14">
        <v>404</v>
      </c>
      <c r="B34" s="1" t="s">
        <v>54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f t="shared" si="7"/>
        <v>0</v>
      </c>
      <c r="BV34" s="16">
        <f t="shared" si="10"/>
        <v>0</v>
      </c>
      <c r="BW34" s="16">
        <f t="shared" si="10"/>
        <v>0</v>
      </c>
    </row>
    <row r="35" spans="1:75" ht="12">
      <c r="A35" s="14">
        <v>400</v>
      </c>
      <c r="B35" s="3" t="s">
        <v>55</v>
      </c>
      <c r="C35" s="17">
        <f>SUM(C31:C34)</f>
        <v>0</v>
      </c>
      <c r="D35" s="17">
        <f>SUM(D31:D34)</f>
        <v>0</v>
      </c>
      <c r="E35" s="17">
        <f aca="true" t="shared" si="11" ref="E35:BO35">SUM(E31:E34)</f>
        <v>0</v>
      </c>
      <c r="F35" s="17">
        <f t="shared" si="11"/>
        <v>0</v>
      </c>
      <c r="G35" s="17">
        <f t="shared" si="11"/>
        <v>0</v>
      </c>
      <c r="H35" s="17">
        <f t="shared" si="11"/>
        <v>0</v>
      </c>
      <c r="I35" s="17">
        <f t="shared" si="11"/>
        <v>0</v>
      </c>
      <c r="J35" s="17">
        <f t="shared" si="11"/>
        <v>0</v>
      </c>
      <c r="K35" s="17">
        <f t="shared" si="11"/>
        <v>0</v>
      </c>
      <c r="L35" s="17">
        <f t="shared" si="11"/>
        <v>0</v>
      </c>
      <c r="M35" s="17">
        <f t="shared" si="11"/>
        <v>0</v>
      </c>
      <c r="N35" s="17">
        <f t="shared" si="11"/>
        <v>0</v>
      </c>
      <c r="O35" s="17">
        <f t="shared" si="11"/>
        <v>0</v>
      </c>
      <c r="P35" s="17">
        <f t="shared" si="11"/>
        <v>0</v>
      </c>
      <c r="Q35" s="17">
        <f t="shared" si="11"/>
        <v>0</v>
      </c>
      <c r="R35" s="17">
        <f t="shared" si="11"/>
        <v>0</v>
      </c>
      <c r="S35" s="17">
        <f t="shared" si="11"/>
        <v>0</v>
      </c>
      <c r="T35" s="17">
        <f t="shared" si="11"/>
        <v>0</v>
      </c>
      <c r="U35" s="17">
        <f t="shared" si="11"/>
        <v>0</v>
      </c>
      <c r="V35" s="17">
        <f t="shared" si="11"/>
        <v>0</v>
      </c>
      <c r="W35" s="17">
        <f t="shared" si="11"/>
        <v>0</v>
      </c>
      <c r="X35" s="17">
        <f t="shared" si="11"/>
        <v>0</v>
      </c>
      <c r="Y35" s="17">
        <f t="shared" si="11"/>
        <v>0</v>
      </c>
      <c r="Z35" s="17">
        <f t="shared" si="11"/>
        <v>0</v>
      </c>
      <c r="AA35" s="17">
        <f t="shared" si="11"/>
        <v>0</v>
      </c>
      <c r="AB35" s="17">
        <f t="shared" si="11"/>
        <v>0</v>
      </c>
      <c r="AC35" s="17">
        <f t="shared" si="11"/>
        <v>0</v>
      </c>
      <c r="AD35" s="17">
        <f t="shared" si="11"/>
        <v>0</v>
      </c>
      <c r="AE35" s="17">
        <f t="shared" si="11"/>
        <v>0</v>
      </c>
      <c r="AF35" s="17">
        <f t="shared" si="11"/>
        <v>0</v>
      </c>
      <c r="AG35" s="17">
        <f t="shared" si="11"/>
        <v>0</v>
      </c>
      <c r="AH35" s="17">
        <f t="shared" si="11"/>
        <v>0</v>
      </c>
      <c r="AI35" s="17">
        <f t="shared" si="11"/>
        <v>0</v>
      </c>
      <c r="AJ35" s="17">
        <f t="shared" si="11"/>
        <v>0</v>
      </c>
      <c r="AK35" s="17">
        <f t="shared" si="11"/>
        <v>0</v>
      </c>
      <c r="AL35" s="17">
        <f t="shared" si="11"/>
        <v>0</v>
      </c>
      <c r="AM35" s="17">
        <f t="shared" si="11"/>
        <v>0</v>
      </c>
      <c r="AN35" s="17">
        <f t="shared" si="11"/>
        <v>0</v>
      </c>
      <c r="AO35" s="17">
        <f t="shared" si="11"/>
        <v>0</v>
      </c>
      <c r="AP35" s="17">
        <f t="shared" si="11"/>
        <v>0</v>
      </c>
      <c r="AQ35" s="17">
        <f t="shared" si="11"/>
        <v>0</v>
      </c>
      <c r="AR35" s="17">
        <f t="shared" si="11"/>
        <v>0</v>
      </c>
      <c r="AS35" s="17">
        <f t="shared" si="11"/>
        <v>0</v>
      </c>
      <c r="AT35" s="17">
        <f t="shared" si="11"/>
        <v>0</v>
      </c>
      <c r="AU35" s="17">
        <f t="shared" si="11"/>
        <v>0</v>
      </c>
      <c r="AV35" s="17">
        <f t="shared" si="11"/>
        <v>0</v>
      </c>
      <c r="AW35" s="17">
        <f t="shared" si="11"/>
        <v>0</v>
      </c>
      <c r="AX35" s="17">
        <f t="shared" si="11"/>
        <v>0</v>
      </c>
      <c r="AY35" s="17">
        <f t="shared" si="11"/>
        <v>0</v>
      </c>
      <c r="AZ35" s="17">
        <f t="shared" si="11"/>
        <v>0</v>
      </c>
      <c r="BA35" s="17">
        <f t="shared" si="11"/>
        <v>0</v>
      </c>
      <c r="BB35" s="17">
        <f t="shared" si="11"/>
        <v>0</v>
      </c>
      <c r="BC35" s="17">
        <f t="shared" si="11"/>
        <v>0</v>
      </c>
      <c r="BD35" s="17">
        <f t="shared" si="11"/>
        <v>0</v>
      </c>
      <c r="BE35" s="17">
        <f t="shared" si="11"/>
        <v>0</v>
      </c>
      <c r="BF35" s="17">
        <f t="shared" si="11"/>
        <v>0</v>
      </c>
      <c r="BG35" s="17">
        <f t="shared" si="11"/>
        <v>0</v>
      </c>
      <c r="BH35" s="17">
        <f t="shared" si="11"/>
        <v>0</v>
      </c>
      <c r="BI35" s="17">
        <f t="shared" si="11"/>
        <v>0</v>
      </c>
      <c r="BJ35" s="17">
        <f t="shared" si="11"/>
        <v>0</v>
      </c>
      <c r="BK35" s="17">
        <f t="shared" si="11"/>
        <v>4090700</v>
      </c>
      <c r="BL35" s="17">
        <f t="shared" si="11"/>
        <v>0</v>
      </c>
      <c r="BM35" s="17">
        <f t="shared" si="11"/>
        <v>6391105.02</v>
      </c>
      <c r="BN35" s="17">
        <f t="shared" si="11"/>
        <v>0</v>
      </c>
      <c r="BO35" s="17">
        <f t="shared" si="11"/>
        <v>0</v>
      </c>
      <c r="BP35" s="17">
        <f aca="true" t="shared" si="12" ref="BP35:BW35">SUM(BP31:BP34)</f>
        <v>0</v>
      </c>
      <c r="BQ35" s="17">
        <f t="shared" si="12"/>
        <v>0</v>
      </c>
      <c r="BR35" s="17">
        <f t="shared" si="12"/>
        <v>0</v>
      </c>
      <c r="BS35" s="17">
        <f t="shared" si="12"/>
        <v>0</v>
      </c>
      <c r="BT35" s="17">
        <f t="shared" si="12"/>
        <v>0</v>
      </c>
      <c r="BU35" s="17">
        <f t="shared" si="12"/>
        <v>4090700</v>
      </c>
      <c r="BV35" s="17">
        <f t="shared" si="12"/>
        <v>0</v>
      </c>
      <c r="BW35" s="10">
        <f t="shared" si="12"/>
        <v>6391105.02</v>
      </c>
    </row>
    <row r="36" spans="1:75" ht="16.5" customHeight="1">
      <c r="A36" s="14"/>
      <c r="B36" s="37" t="s">
        <v>66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5"/>
      <c r="BV36" s="35"/>
      <c r="BW36" s="36"/>
    </row>
    <row r="37" spans="1:75" ht="12">
      <c r="A37" s="14">
        <v>501</v>
      </c>
      <c r="B37" s="1" t="s">
        <v>56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f>C37+F37+I37+L37+O37+R37+U37+X37+AA37+AD37+AG37+AJ37+AM37+AP37+AS37+AV37+AY37+BB37+BE37+BH37+BK37+BN37+BQ37+BT37</f>
        <v>0</v>
      </c>
      <c r="BV37" s="16">
        <f>D37+G37+J37+M37+P37+S37+V37+Y37+AB37+AE37+AH37+AK37+AN37+AQ37+AT37+AW37+AZ37+BC37+BF37+BI37+BL37+BO37+BR37</f>
        <v>0</v>
      </c>
      <c r="BW37" s="16">
        <f>E37+H37+K37+N37+Q37+T37+W37+Z37+AC37+AF37+AI37+AL37+AO37+AR37+AU37+AX37+BA37+BD37+BG37+BJ37+BM37+BP37+BS37</f>
        <v>0</v>
      </c>
    </row>
    <row r="38" spans="1:75" ht="12">
      <c r="A38" s="14">
        <v>500</v>
      </c>
      <c r="B38" s="3" t="s">
        <v>57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0">
        <v>0</v>
      </c>
    </row>
    <row r="39" spans="1:75" ht="12">
      <c r="A39" s="14"/>
      <c r="B39" s="30" t="s">
        <v>67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5"/>
      <c r="BV39" s="35"/>
      <c r="BW39" s="36"/>
    </row>
    <row r="40" spans="1:75" ht="12">
      <c r="A40" s="14">
        <v>701</v>
      </c>
      <c r="B40" s="1" t="s">
        <v>58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9040000</v>
      </c>
      <c r="BR40" s="16">
        <v>0</v>
      </c>
      <c r="BS40" s="16">
        <v>9601755.78</v>
      </c>
      <c r="BT40" s="16">
        <v>0</v>
      </c>
      <c r="BU40" s="16">
        <f>C40+F40+I40+L40+O40+R40+U40+X40+AA40+AD40+AG40+AJ40+AM40+AP40+AS40+AV40+AY40+BB40+BE40+BH40+BK40+BN40+BQ40+BT40</f>
        <v>9040000</v>
      </c>
      <c r="BV40" s="16">
        <f>D40+G40+J40+M40+P40+S40+V40+Y40+AB40+AE40+AH40+AK40+AN40+AQ40+AT40+AW40+AZ40+BC40+BF40+BI40+BL40+BO40+BR40</f>
        <v>0</v>
      </c>
      <c r="BW40" s="16">
        <f>E40+H40+K40+N40+Q40+T40+W40+Z40+AC40+AF40+AI40+AL40+AO40+AR40+AU40+AX40+BA40+BD40+BG40+BJ40+BM40+BP40+BS40</f>
        <v>9601755.78</v>
      </c>
    </row>
    <row r="41" spans="1:75" ht="12">
      <c r="A41" s="14">
        <v>702</v>
      </c>
      <c r="B41" s="8" t="s">
        <v>59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760000</v>
      </c>
      <c r="BR41" s="16">
        <v>0</v>
      </c>
      <c r="BS41" s="16">
        <v>1515745.82</v>
      </c>
      <c r="BT41" s="9">
        <v>0</v>
      </c>
      <c r="BU41" s="16">
        <f>C41+F41+I41+L41+O41+R41+U41+X41+AA41+AD41+AG41+AJ41+AM41+AP41+AS41+AV41+AY41+BB41+BE41+BH41+BK41+BN41+BQ41+BT41</f>
        <v>760000</v>
      </c>
      <c r="BV41" s="16">
        <f>D41+G41+J41+M41+P41+S41+V41+Y41+AB41+AE41+AH41+AK41+AN41+AQ41+AT41+AW41+AZ41+BC41+BF41+BI41+BL41+BO41+BR41</f>
        <v>0</v>
      </c>
      <c r="BW41" s="16">
        <f>E41+H41+K41+N41+Q41+T41+W41+Z41+AC41+AF41+AI41+AL41+AO41+AR41+AU41+AX41+BA41+BD41+BG41+BJ41+BM41+BP41+BS41</f>
        <v>1515745.82</v>
      </c>
    </row>
    <row r="42" spans="1:75" ht="12">
      <c r="A42" s="18">
        <v>700</v>
      </c>
      <c r="B42" s="26" t="s">
        <v>60</v>
      </c>
      <c r="C42" s="19">
        <f>SUM(C40:C41)</f>
        <v>0</v>
      </c>
      <c r="D42" s="19">
        <f>SUM(D40:D41)</f>
        <v>0</v>
      </c>
      <c r="E42" s="19">
        <f aca="true" t="shared" si="13" ref="E42:BO42">SUM(E40:E41)</f>
        <v>0</v>
      </c>
      <c r="F42" s="19">
        <f t="shared" si="13"/>
        <v>0</v>
      </c>
      <c r="G42" s="19">
        <f t="shared" si="13"/>
        <v>0</v>
      </c>
      <c r="H42" s="19">
        <f t="shared" si="13"/>
        <v>0</v>
      </c>
      <c r="I42" s="19">
        <f t="shared" si="13"/>
        <v>0</v>
      </c>
      <c r="J42" s="19">
        <f t="shared" si="13"/>
        <v>0</v>
      </c>
      <c r="K42" s="19">
        <f t="shared" si="13"/>
        <v>0</v>
      </c>
      <c r="L42" s="19">
        <f t="shared" si="13"/>
        <v>0</v>
      </c>
      <c r="M42" s="19">
        <f t="shared" si="13"/>
        <v>0</v>
      </c>
      <c r="N42" s="19">
        <f t="shared" si="13"/>
        <v>0</v>
      </c>
      <c r="O42" s="19">
        <f t="shared" si="13"/>
        <v>0</v>
      </c>
      <c r="P42" s="19">
        <f t="shared" si="13"/>
        <v>0</v>
      </c>
      <c r="Q42" s="19">
        <f t="shared" si="13"/>
        <v>0</v>
      </c>
      <c r="R42" s="19">
        <f t="shared" si="13"/>
        <v>0</v>
      </c>
      <c r="S42" s="19">
        <f t="shared" si="13"/>
        <v>0</v>
      </c>
      <c r="T42" s="19">
        <f t="shared" si="13"/>
        <v>0</v>
      </c>
      <c r="U42" s="19">
        <f t="shared" si="13"/>
        <v>0</v>
      </c>
      <c r="V42" s="19">
        <f t="shared" si="13"/>
        <v>0</v>
      </c>
      <c r="W42" s="19">
        <f t="shared" si="13"/>
        <v>0</v>
      </c>
      <c r="X42" s="19">
        <f t="shared" si="13"/>
        <v>0</v>
      </c>
      <c r="Y42" s="19">
        <f t="shared" si="13"/>
        <v>0</v>
      </c>
      <c r="Z42" s="19">
        <f t="shared" si="13"/>
        <v>0</v>
      </c>
      <c r="AA42" s="19">
        <f t="shared" si="13"/>
        <v>0</v>
      </c>
      <c r="AB42" s="19">
        <f t="shared" si="13"/>
        <v>0</v>
      </c>
      <c r="AC42" s="19">
        <f t="shared" si="13"/>
        <v>0</v>
      </c>
      <c r="AD42" s="19">
        <f t="shared" si="13"/>
        <v>0</v>
      </c>
      <c r="AE42" s="19">
        <f t="shared" si="13"/>
        <v>0</v>
      </c>
      <c r="AF42" s="19">
        <f t="shared" si="13"/>
        <v>0</v>
      </c>
      <c r="AG42" s="19">
        <f t="shared" si="13"/>
        <v>0</v>
      </c>
      <c r="AH42" s="19">
        <f t="shared" si="13"/>
        <v>0</v>
      </c>
      <c r="AI42" s="19">
        <f t="shared" si="13"/>
        <v>0</v>
      </c>
      <c r="AJ42" s="19">
        <f t="shared" si="13"/>
        <v>0</v>
      </c>
      <c r="AK42" s="19">
        <f t="shared" si="13"/>
        <v>0</v>
      </c>
      <c r="AL42" s="19">
        <f t="shared" si="13"/>
        <v>0</v>
      </c>
      <c r="AM42" s="19">
        <f t="shared" si="13"/>
        <v>0</v>
      </c>
      <c r="AN42" s="19">
        <f t="shared" si="13"/>
        <v>0</v>
      </c>
      <c r="AO42" s="19">
        <f t="shared" si="13"/>
        <v>0</v>
      </c>
      <c r="AP42" s="19">
        <f t="shared" si="13"/>
        <v>0</v>
      </c>
      <c r="AQ42" s="19">
        <f t="shared" si="13"/>
        <v>0</v>
      </c>
      <c r="AR42" s="19">
        <f t="shared" si="13"/>
        <v>0</v>
      </c>
      <c r="AS42" s="19">
        <f t="shared" si="13"/>
        <v>0</v>
      </c>
      <c r="AT42" s="19">
        <f t="shared" si="13"/>
        <v>0</v>
      </c>
      <c r="AU42" s="19">
        <f t="shared" si="13"/>
        <v>0</v>
      </c>
      <c r="AV42" s="19">
        <f t="shared" si="13"/>
        <v>0</v>
      </c>
      <c r="AW42" s="19">
        <f t="shared" si="13"/>
        <v>0</v>
      </c>
      <c r="AX42" s="19">
        <f t="shared" si="13"/>
        <v>0</v>
      </c>
      <c r="AY42" s="19">
        <f t="shared" si="13"/>
        <v>0</v>
      </c>
      <c r="AZ42" s="19">
        <f t="shared" si="13"/>
        <v>0</v>
      </c>
      <c r="BA42" s="19">
        <f t="shared" si="13"/>
        <v>0</v>
      </c>
      <c r="BB42" s="19">
        <f t="shared" si="13"/>
        <v>0</v>
      </c>
      <c r="BC42" s="19">
        <f t="shared" si="13"/>
        <v>0</v>
      </c>
      <c r="BD42" s="19">
        <f t="shared" si="13"/>
        <v>0</v>
      </c>
      <c r="BE42" s="19">
        <f t="shared" si="13"/>
        <v>0</v>
      </c>
      <c r="BF42" s="19">
        <f t="shared" si="13"/>
        <v>0</v>
      </c>
      <c r="BG42" s="19">
        <f t="shared" si="13"/>
        <v>0</v>
      </c>
      <c r="BH42" s="19">
        <f t="shared" si="13"/>
        <v>0</v>
      </c>
      <c r="BI42" s="19">
        <f t="shared" si="13"/>
        <v>0</v>
      </c>
      <c r="BJ42" s="19">
        <f t="shared" si="13"/>
        <v>0</v>
      </c>
      <c r="BK42" s="19">
        <f t="shared" si="13"/>
        <v>0</v>
      </c>
      <c r="BL42" s="19">
        <f t="shared" si="13"/>
        <v>0</v>
      </c>
      <c r="BM42" s="19">
        <f t="shared" si="13"/>
        <v>0</v>
      </c>
      <c r="BN42" s="19">
        <f t="shared" si="13"/>
        <v>0</v>
      </c>
      <c r="BO42" s="19">
        <f t="shared" si="13"/>
        <v>0</v>
      </c>
      <c r="BP42" s="19">
        <f aca="true" t="shared" si="14" ref="BP42:BW42">SUM(BP40:BP41)</f>
        <v>0</v>
      </c>
      <c r="BQ42" s="19">
        <f t="shared" si="14"/>
        <v>9800000</v>
      </c>
      <c r="BR42" s="19">
        <f t="shared" si="14"/>
        <v>0</v>
      </c>
      <c r="BS42" s="19">
        <f t="shared" si="14"/>
        <v>11117501.6</v>
      </c>
      <c r="BT42" s="19">
        <f t="shared" si="14"/>
        <v>0</v>
      </c>
      <c r="BU42" s="19">
        <f t="shared" si="14"/>
        <v>9800000</v>
      </c>
      <c r="BV42" s="19">
        <f t="shared" si="14"/>
        <v>0</v>
      </c>
      <c r="BW42" s="19">
        <f t="shared" si="14"/>
        <v>11117501.6</v>
      </c>
    </row>
    <row r="43" spans="1:75" ht="12">
      <c r="A43" s="13"/>
      <c r="B43" s="27"/>
      <c r="C43" s="11"/>
      <c r="D43" s="11"/>
      <c r="E43" s="11"/>
      <c r="F43" s="11"/>
      <c r="G43" s="11"/>
      <c r="H43" s="11"/>
      <c r="I43" s="11"/>
      <c r="J43" s="11"/>
      <c r="K43" s="17"/>
      <c r="L43" s="1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7"/>
      <c r="X43" s="17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7"/>
      <c r="AJ43" s="17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7"/>
      <c r="AV43" s="17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7"/>
      <c r="BH43" s="17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7"/>
      <c r="BT43" s="17"/>
      <c r="BU43" s="17"/>
      <c r="BV43" s="17"/>
      <c r="BW43" s="25"/>
    </row>
    <row r="44" spans="1:75" ht="14.25" customHeight="1" thickBot="1">
      <c r="A44" s="39" t="s">
        <v>61</v>
      </c>
      <c r="B44" s="40"/>
      <c r="C44" s="20">
        <f>C16+C23+C29+C35+C38+C42</f>
        <v>29553511</v>
      </c>
      <c r="D44" s="20">
        <f>D16+D23+D29+D35+D38+D42</f>
        <v>584000</v>
      </c>
      <c r="E44" s="20">
        <f aca="true" t="shared" si="15" ref="E44:BP44">E16+E23+E29+E35+E38+E42</f>
        <v>47010084.72</v>
      </c>
      <c r="F44" s="20">
        <f t="shared" si="15"/>
        <v>0</v>
      </c>
      <c r="G44" s="20">
        <f t="shared" si="15"/>
        <v>0</v>
      </c>
      <c r="H44" s="20">
        <f t="shared" si="15"/>
        <v>0</v>
      </c>
      <c r="I44" s="20">
        <f t="shared" si="15"/>
        <v>0</v>
      </c>
      <c r="J44" s="20">
        <f t="shared" si="15"/>
        <v>0</v>
      </c>
      <c r="K44" s="22">
        <f t="shared" si="15"/>
        <v>0</v>
      </c>
      <c r="L44" s="22">
        <f t="shared" si="15"/>
        <v>27420250.45</v>
      </c>
      <c r="M44" s="20">
        <f t="shared" si="15"/>
        <v>7883160</v>
      </c>
      <c r="N44" s="20">
        <f t="shared" si="15"/>
        <v>34473730.39</v>
      </c>
      <c r="O44" s="20">
        <f t="shared" si="15"/>
        <v>351377</v>
      </c>
      <c r="P44" s="20">
        <f t="shared" si="15"/>
        <v>5000</v>
      </c>
      <c r="Q44" s="20">
        <f t="shared" si="15"/>
        <v>402814.83999999997</v>
      </c>
      <c r="R44" s="20">
        <f t="shared" si="15"/>
        <v>0</v>
      </c>
      <c r="S44" s="20">
        <f t="shared" si="15"/>
        <v>0</v>
      </c>
      <c r="T44" s="20">
        <f t="shared" si="15"/>
        <v>0</v>
      </c>
      <c r="U44" s="20">
        <f t="shared" si="15"/>
        <v>111000</v>
      </c>
      <c r="V44" s="20">
        <f t="shared" si="15"/>
        <v>0</v>
      </c>
      <c r="W44" s="22">
        <f t="shared" si="15"/>
        <v>2727517.49</v>
      </c>
      <c r="X44" s="22">
        <f t="shared" si="15"/>
        <v>461400</v>
      </c>
      <c r="Y44" s="20">
        <f t="shared" si="15"/>
        <v>29000</v>
      </c>
      <c r="Z44" s="20">
        <f t="shared" si="15"/>
        <v>455911.08999999997</v>
      </c>
      <c r="AA44" s="20">
        <f t="shared" si="15"/>
        <v>5190380</v>
      </c>
      <c r="AB44" s="20">
        <f t="shared" si="15"/>
        <v>180000</v>
      </c>
      <c r="AC44" s="20">
        <f t="shared" si="15"/>
        <v>7439222.08</v>
      </c>
      <c r="AD44" s="20">
        <f t="shared" si="15"/>
        <v>57425478.5</v>
      </c>
      <c r="AE44" s="20">
        <f t="shared" si="15"/>
        <v>5928000</v>
      </c>
      <c r="AF44" s="20">
        <f t="shared" si="15"/>
        <v>70605745.11</v>
      </c>
      <c r="AG44" s="20">
        <f t="shared" si="15"/>
        <v>387612</v>
      </c>
      <c r="AH44" s="20">
        <f t="shared" si="15"/>
        <v>0</v>
      </c>
      <c r="AI44" s="22">
        <f t="shared" si="15"/>
        <v>409980.35</v>
      </c>
      <c r="AJ44" s="22">
        <f t="shared" si="15"/>
        <v>0</v>
      </c>
      <c r="AK44" s="20">
        <f t="shared" si="15"/>
        <v>0</v>
      </c>
      <c r="AL44" s="20">
        <f t="shared" si="15"/>
        <v>64144.09</v>
      </c>
      <c r="AM44" s="20">
        <f t="shared" si="15"/>
        <v>0</v>
      </c>
      <c r="AN44" s="20">
        <f t="shared" si="15"/>
        <v>0</v>
      </c>
      <c r="AO44" s="20">
        <f t="shared" si="15"/>
        <v>0</v>
      </c>
      <c r="AP44" s="20">
        <f t="shared" si="15"/>
        <v>0</v>
      </c>
      <c r="AQ44" s="20">
        <f t="shared" si="15"/>
        <v>0</v>
      </c>
      <c r="AR44" s="20">
        <f t="shared" si="15"/>
        <v>0</v>
      </c>
      <c r="AS44" s="20">
        <f t="shared" si="15"/>
        <v>1430840</v>
      </c>
      <c r="AT44" s="20">
        <f t="shared" si="15"/>
        <v>0</v>
      </c>
      <c r="AU44" s="22">
        <f t="shared" si="15"/>
        <v>2167136.11</v>
      </c>
      <c r="AV44" s="22">
        <f t="shared" si="15"/>
        <v>257700</v>
      </c>
      <c r="AW44" s="20">
        <f t="shared" si="15"/>
        <v>0</v>
      </c>
      <c r="AX44" s="20">
        <f t="shared" si="15"/>
        <v>670672.37</v>
      </c>
      <c r="AY44" s="20">
        <f t="shared" si="15"/>
        <v>0</v>
      </c>
      <c r="AZ44" s="20">
        <f t="shared" si="15"/>
        <v>0</v>
      </c>
      <c r="BA44" s="20">
        <f t="shared" si="15"/>
        <v>0</v>
      </c>
      <c r="BB44" s="20">
        <f t="shared" si="15"/>
        <v>0</v>
      </c>
      <c r="BC44" s="20">
        <f t="shared" si="15"/>
        <v>0</v>
      </c>
      <c r="BD44" s="20">
        <f t="shared" si="15"/>
        <v>0</v>
      </c>
      <c r="BE44" s="20">
        <f t="shared" si="15"/>
        <v>0</v>
      </c>
      <c r="BF44" s="20">
        <f t="shared" si="15"/>
        <v>0</v>
      </c>
      <c r="BG44" s="22">
        <f t="shared" si="15"/>
        <v>0</v>
      </c>
      <c r="BH44" s="22">
        <f t="shared" si="15"/>
        <v>5648938</v>
      </c>
      <c r="BI44" s="20">
        <f t="shared" si="15"/>
        <v>0</v>
      </c>
      <c r="BJ44" s="20">
        <f t="shared" si="15"/>
        <v>700000</v>
      </c>
      <c r="BK44" s="20">
        <f t="shared" si="15"/>
        <v>5766023</v>
      </c>
      <c r="BL44" s="20">
        <f t="shared" si="15"/>
        <v>0</v>
      </c>
      <c r="BM44" s="20">
        <f t="shared" si="15"/>
        <v>8959328.6</v>
      </c>
      <c r="BN44" s="20">
        <f t="shared" si="15"/>
        <v>0</v>
      </c>
      <c r="BO44" s="20">
        <f t="shared" si="15"/>
        <v>0</v>
      </c>
      <c r="BP44" s="20">
        <f t="shared" si="15"/>
        <v>0</v>
      </c>
      <c r="BQ44" s="20">
        <f aca="true" t="shared" si="16" ref="BQ44:BW44">BQ16+BQ23+BQ29+BQ35+BQ38+BQ42</f>
        <v>9800000</v>
      </c>
      <c r="BR44" s="20">
        <f t="shared" si="16"/>
        <v>0</v>
      </c>
      <c r="BS44" s="22">
        <f t="shared" si="16"/>
        <v>11117501.6</v>
      </c>
      <c r="BT44" s="22">
        <f t="shared" si="16"/>
        <v>0</v>
      </c>
      <c r="BU44" s="20">
        <f t="shared" si="16"/>
        <v>143804509.95</v>
      </c>
      <c r="BV44" s="20">
        <f t="shared" si="16"/>
        <v>14609160</v>
      </c>
      <c r="BW44" s="22">
        <f t="shared" si="16"/>
        <v>187203788.84000003</v>
      </c>
    </row>
    <row r="45" ht="12" thickTop="1"/>
  </sheetData>
  <sheetProtection/>
  <mergeCells count="73">
    <mergeCell ref="AG3:AI3"/>
    <mergeCell ref="AJ3:AL3"/>
    <mergeCell ref="C3:E3"/>
    <mergeCell ref="F3:H3"/>
    <mergeCell ref="I3:K3"/>
    <mergeCell ref="L3:N3"/>
    <mergeCell ref="O3:Q3"/>
    <mergeCell ref="R3:T3"/>
    <mergeCell ref="BU3:BW3"/>
    <mergeCell ref="AM3:AO3"/>
    <mergeCell ref="AP3:AR3"/>
    <mergeCell ref="AS3:AU3"/>
    <mergeCell ref="AV3:AX3"/>
    <mergeCell ref="AY3:BA3"/>
    <mergeCell ref="BB3:BD3"/>
    <mergeCell ref="R4:S4"/>
    <mergeCell ref="BE3:BG3"/>
    <mergeCell ref="BH3:BJ3"/>
    <mergeCell ref="BK3:BM3"/>
    <mergeCell ref="BN3:BP3"/>
    <mergeCell ref="BQ3:BS3"/>
    <mergeCell ref="U3:W3"/>
    <mergeCell ref="X3:Z3"/>
    <mergeCell ref="AA3:AC3"/>
    <mergeCell ref="AD3:AF3"/>
    <mergeCell ref="U4:V4"/>
    <mergeCell ref="X4:Y4"/>
    <mergeCell ref="AA4:AB4"/>
    <mergeCell ref="AD4:AE4"/>
    <mergeCell ref="A3:B5"/>
    <mergeCell ref="C4:D4"/>
    <mergeCell ref="F4:G4"/>
    <mergeCell ref="I4:J4"/>
    <mergeCell ref="L4:M4"/>
    <mergeCell ref="O4:P4"/>
    <mergeCell ref="AG4:AH4"/>
    <mergeCell ref="AJ4:AK4"/>
    <mergeCell ref="AM4:AN4"/>
    <mergeCell ref="AP4:AQ4"/>
    <mergeCell ref="AS4:AT4"/>
    <mergeCell ref="AV4:AW4"/>
    <mergeCell ref="AY4:AZ4"/>
    <mergeCell ref="BB4:BC4"/>
    <mergeCell ref="BE4:BF4"/>
    <mergeCell ref="BH4:BI4"/>
    <mergeCell ref="BK4:BL4"/>
    <mergeCell ref="BN4:BO4"/>
    <mergeCell ref="BQ4:BR4"/>
    <mergeCell ref="BU4:BV4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BK2:BM2"/>
    <mergeCell ref="BN2:BP2"/>
    <mergeCell ref="BQ2:BS2"/>
    <mergeCell ref="A44:B44"/>
    <mergeCell ref="AS2:AU2"/>
    <mergeCell ref="AV2:AX2"/>
    <mergeCell ref="AY2:BA2"/>
    <mergeCell ref="BB2:BD2"/>
    <mergeCell ref="BE2:BG2"/>
    <mergeCell ref="BH2:BJ2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scale="69" r:id="rId1"/>
  <colBreaks count="6" manualBreakCount="6">
    <brk id="11" max="65535" man="1"/>
    <brk id="23" max="65535" man="1"/>
    <brk id="35" max="65535" man="1"/>
    <brk id="47" max="65535" man="1"/>
    <brk id="59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W44"/>
  <sheetViews>
    <sheetView tabSelected="1" zoomScalePageLayoutView="0" workbookViewId="0" topLeftCell="BI1">
      <selection activeCell="BJ15" sqref="BJ15"/>
    </sheetView>
  </sheetViews>
  <sheetFormatPr defaultColWidth="9.140625" defaultRowHeight="15"/>
  <cols>
    <col min="1" max="1" width="5.7109375" style="12" customWidth="1"/>
    <col min="2" max="2" width="43.421875" style="1" customWidth="1"/>
    <col min="3" max="3" width="13.28125" style="1" customWidth="1"/>
    <col min="4" max="4" width="12.57421875" style="1" customWidth="1"/>
    <col min="5" max="5" width="13.00390625" style="1" customWidth="1"/>
    <col min="6" max="6" width="9.7109375" style="1" customWidth="1"/>
    <col min="7" max="7" width="10.7109375" style="1" customWidth="1"/>
    <col min="8" max="8" width="9.7109375" style="1" customWidth="1"/>
    <col min="9" max="11" width="10.140625" style="1" customWidth="1"/>
    <col min="12" max="12" width="12.00390625" style="1" customWidth="1"/>
    <col min="13" max="13" width="10.8515625" style="1" customWidth="1"/>
    <col min="14" max="14" width="10.28125" style="1" customWidth="1"/>
    <col min="15" max="15" width="13.28125" style="1" customWidth="1"/>
    <col min="16" max="16" width="12.57421875" style="1" customWidth="1"/>
    <col min="17" max="17" width="13.00390625" style="1" customWidth="1"/>
    <col min="18" max="18" width="9.8515625" style="1" customWidth="1"/>
    <col min="19" max="19" width="10.7109375" style="1" customWidth="1"/>
    <col min="20" max="20" width="8.7109375" style="1" customWidth="1"/>
    <col min="21" max="21" width="11.421875" style="1" customWidth="1"/>
    <col min="22" max="22" width="12.57421875" style="1" customWidth="1"/>
    <col min="23" max="23" width="13.00390625" style="1" customWidth="1"/>
    <col min="24" max="24" width="13.28125" style="1" customWidth="1"/>
    <col min="25" max="25" width="12.57421875" style="1" customWidth="1"/>
    <col min="26" max="26" width="13.00390625" style="1" customWidth="1"/>
    <col min="27" max="27" width="13.28125" style="1" customWidth="1"/>
    <col min="28" max="28" width="12.57421875" style="1" customWidth="1"/>
    <col min="29" max="29" width="13.00390625" style="1" customWidth="1"/>
    <col min="30" max="30" width="13.28125" style="1" customWidth="1"/>
    <col min="31" max="31" width="12.57421875" style="1" customWidth="1"/>
    <col min="32" max="32" width="13.00390625" style="1" customWidth="1"/>
    <col min="33" max="33" width="13.28125" style="1" customWidth="1"/>
    <col min="34" max="34" width="11.140625" style="1" customWidth="1"/>
    <col min="35" max="35" width="13.00390625" style="1" customWidth="1"/>
    <col min="36" max="36" width="13.28125" style="1" customWidth="1"/>
    <col min="37" max="37" width="12.57421875" style="1" customWidth="1"/>
    <col min="38" max="38" width="13.00390625" style="1" customWidth="1"/>
    <col min="39" max="39" width="13.28125" style="1" customWidth="1"/>
    <col min="40" max="40" width="12.57421875" style="1" customWidth="1"/>
    <col min="41" max="41" width="13.00390625" style="1" customWidth="1"/>
    <col min="42" max="42" width="13.28125" style="1" customWidth="1"/>
    <col min="43" max="43" width="12.57421875" style="1" customWidth="1"/>
    <col min="44" max="44" width="13.00390625" style="1" customWidth="1"/>
    <col min="45" max="45" width="13.28125" style="1" customWidth="1"/>
    <col min="46" max="46" width="12.57421875" style="1" customWidth="1"/>
    <col min="47" max="47" width="13.00390625" style="1" customWidth="1"/>
    <col min="48" max="48" width="13.28125" style="1" customWidth="1"/>
    <col min="49" max="49" width="12.57421875" style="1" customWidth="1"/>
    <col min="50" max="50" width="13.00390625" style="1" customWidth="1"/>
    <col min="51" max="51" width="13.28125" style="1" customWidth="1"/>
    <col min="52" max="52" width="12.57421875" style="1" customWidth="1"/>
    <col min="53" max="53" width="13.00390625" style="1" customWidth="1"/>
    <col min="54" max="54" width="13.28125" style="1" customWidth="1"/>
    <col min="55" max="55" width="12.57421875" style="1" customWidth="1"/>
    <col min="56" max="56" width="13.00390625" style="1" customWidth="1"/>
    <col min="57" max="57" width="13.28125" style="1" customWidth="1"/>
    <col min="58" max="58" width="12.57421875" style="1" customWidth="1"/>
    <col min="59" max="59" width="13.00390625" style="1" customWidth="1"/>
    <col min="60" max="60" width="13.28125" style="1" customWidth="1"/>
    <col min="61" max="61" width="12.57421875" style="1" customWidth="1"/>
    <col min="62" max="62" width="13.00390625" style="1" customWidth="1"/>
    <col min="63" max="63" width="13.28125" style="1" customWidth="1"/>
    <col min="64" max="64" width="12.57421875" style="1" customWidth="1"/>
    <col min="65" max="65" width="13.00390625" style="1" customWidth="1"/>
    <col min="66" max="66" width="13.28125" style="1" customWidth="1"/>
    <col min="67" max="67" width="12.57421875" style="1" customWidth="1"/>
    <col min="68" max="68" width="13.00390625" style="1" customWidth="1"/>
    <col min="69" max="69" width="13.28125" style="1" customWidth="1"/>
    <col min="70" max="70" width="12.57421875" style="1" customWidth="1"/>
    <col min="71" max="71" width="13.00390625" style="1" customWidth="1"/>
    <col min="72" max="73" width="13.28125" style="1" customWidth="1"/>
    <col min="74" max="74" width="12.57421875" style="1" customWidth="1"/>
    <col min="75" max="75" width="13.00390625" style="1" customWidth="1"/>
    <col min="76" max="16384" width="8.8515625" style="1" customWidth="1"/>
  </cols>
  <sheetData>
    <row r="1" ht="12">
      <c r="B1" s="3" t="s">
        <v>0</v>
      </c>
    </row>
    <row r="2" spans="2:71" ht="12">
      <c r="B2" s="4" t="s">
        <v>69</v>
      </c>
      <c r="C2" s="38">
        <v>1</v>
      </c>
      <c r="D2" s="38"/>
      <c r="E2" s="38"/>
      <c r="F2" s="38">
        <v>2</v>
      </c>
      <c r="G2" s="38"/>
      <c r="H2" s="38"/>
      <c r="I2" s="38">
        <v>3</v>
      </c>
      <c r="J2" s="38"/>
      <c r="K2" s="38"/>
      <c r="L2" s="38">
        <v>4</v>
      </c>
      <c r="M2" s="38"/>
      <c r="N2" s="38"/>
      <c r="O2" s="38">
        <v>5</v>
      </c>
      <c r="P2" s="38"/>
      <c r="Q2" s="38"/>
      <c r="R2" s="38">
        <v>6</v>
      </c>
      <c r="S2" s="38"/>
      <c r="T2" s="38"/>
      <c r="U2" s="38">
        <v>7</v>
      </c>
      <c r="V2" s="38"/>
      <c r="W2" s="38"/>
      <c r="X2" s="38">
        <v>8</v>
      </c>
      <c r="Y2" s="38"/>
      <c r="Z2" s="38"/>
      <c r="AA2" s="38">
        <v>9</v>
      </c>
      <c r="AB2" s="38"/>
      <c r="AC2" s="38"/>
      <c r="AD2" s="38">
        <v>10</v>
      </c>
      <c r="AE2" s="38"/>
      <c r="AF2" s="38"/>
      <c r="AG2" s="38">
        <v>11</v>
      </c>
      <c r="AH2" s="38"/>
      <c r="AI2" s="38"/>
      <c r="AJ2" s="38">
        <v>12</v>
      </c>
      <c r="AK2" s="38"/>
      <c r="AL2" s="38"/>
      <c r="AM2" s="38">
        <v>13</v>
      </c>
      <c r="AN2" s="38"/>
      <c r="AO2" s="38"/>
      <c r="AP2" s="38">
        <v>14</v>
      </c>
      <c r="AQ2" s="38"/>
      <c r="AR2" s="38"/>
      <c r="AS2" s="38">
        <v>15</v>
      </c>
      <c r="AT2" s="38"/>
      <c r="AU2" s="38"/>
      <c r="AV2" s="38">
        <v>16</v>
      </c>
      <c r="AW2" s="38"/>
      <c r="AX2" s="38"/>
      <c r="AY2" s="38">
        <v>17</v>
      </c>
      <c r="AZ2" s="38"/>
      <c r="BA2" s="38"/>
      <c r="BB2" s="38">
        <v>18</v>
      </c>
      <c r="BC2" s="38"/>
      <c r="BD2" s="38"/>
      <c r="BE2" s="38">
        <v>19</v>
      </c>
      <c r="BF2" s="38"/>
      <c r="BG2" s="38"/>
      <c r="BH2" s="38">
        <v>20</v>
      </c>
      <c r="BI2" s="38"/>
      <c r="BJ2" s="38"/>
      <c r="BK2" s="38">
        <v>50</v>
      </c>
      <c r="BL2" s="38"/>
      <c r="BM2" s="38"/>
      <c r="BN2" s="38">
        <v>60</v>
      </c>
      <c r="BO2" s="38"/>
      <c r="BP2" s="38"/>
      <c r="BQ2" s="38">
        <v>99</v>
      </c>
      <c r="BR2" s="38"/>
      <c r="BS2" s="38"/>
    </row>
    <row r="3" spans="1:75" s="2" customFormat="1" ht="29.25" customHeight="1">
      <c r="A3" s="43" t="s">
        <v>1</v>
      </c>
      <c r="B3" s="43"/>
      <c r="C3" s="43" t="s">
        <v>2</v>
      </c>
      <c r="D3" s="43"/>
      <c r="E3" s="43"/>
      <c r="F3" s="43" t="s">
        <v>3</v>
      </c>
      <c r="G3" s="43"/>
      <c r="H3" s="43"/>
      <c r="I3" s="43" t="s">
        <v>4</v>
      </c>
      <c r="J3" s="43"/>
      <c r="K3" s="43"/>
      <c r="L3" s="45" t="s">
        <v>5</v>
      </c>
      <c r="M3" s="43"/>
      <c r="N3" s="43"/>
      <c r="O3" s="43" t="s">
        <v>6</v>
      </c>
      <c r="P3" s="43"/>
      <c r="Q3" s="43"/>
      <c r="R3" s="43" t="s">
        <v>7</v>
      </c>
      <c r="S3" s="43"/>
      <c r="T3" s="43"/>
      <c r="U3" s="43" t="s">
        <v>8</v>
      </c>
      <c r="V3" s="43"/>
      <c r="W3" s="43"/>
      <c r="X3" s="43" t="s">
        <v>9</v>
      </c>
      <c r="Y3" s="43"/>
      <c r="Z3" s="43"/>
      <c r="AA3" s="43" t="s">
        <v>10</v>
      </c>
      <c r="AB3" s="43"/>
      <c r="AC3" s="43"/>
      <c r="AD3" s="43" t="s">
        <v>11</v>
      </c>
      <c r="AE3" s="43"/>
      <c r="AF3" s="43"/>
      <c r="AG3" s="43" t="s">
        <v>12</v>
      </c>
      <c r="AH3" s="43"/>
      <c r="AI3" s="43"/>
      <c r="AJ3" s="43" t="s">
        <v>13</v>
      </c>
      <c r="AK3" s="43"/>
      <c r="AL3" s="43"/>
      <c r="AM3" s="43" t="s">
        <v>14</v>
      </c>
      <c r="AN3" s="43"/>
      <c r="AO3" s="43"/>
      <c r="AP3" s="43" t="s">
        <v>15</v>
      </c>
      <c r="AQ3" s="43"/>
      <c r="AR3" s="43"/>
      <c r="AS3" s="43" t="s">
        <v>16</v>
      </c>
      <c r="AT3" s="43"/>
      <c r="AU3" s="43"/>
      <c r="AV3" s="43" t="s">
        <v>17</v>
      </c>
      <c r="AW3" s="43"/>
      <c r="AX3" s="43"/>
      <c r="AY3" s="43" t="s">
        <v>18</v>
      </c>
      <c r="AZ3" s="43"/>
      <c r="BA3" s="43"/>
      <c r="BB3" s="43" t="s">
        <v>19</v>
      </c>
      <c r="BC3" s="43"/>
      <c r="BD3" s="43"/>
      <c r="BE3" s="43" t="s">
        <v>20</v>
      </c>
      <c r="BF3" s="43"/>
      <c r="BG3" s="43"/>
      <c r="BH3" s="43" t="s">
        <v>21</v>
      </c>
      <c r="BI3" s="43"/>
      <c r="BJ3" s="43"/>
      <c r="BK3" s="43" t="s">
        <v>22</v>
      </c>
      <c r="BL3" s="43"/>
      <c r="BM3" s="43"/>
      <c r="BN3" s="43" t="s">
        <v>23</v>
      </c>
      <c r="BO3" s="43"/>
      <c r="BP3" s="43"/>
      <c r="BQ3" s="43" t="s">
        <v>24</v>
      </c>
      <c r="BR3" s="43"/>
      <c r="BS3" s="43"/>
      <c r="BT3" s="29" t="s">
        <v>25</v>
      </c>
      <c r="BU3" s="44" t="s">
        <v>26</v>
      </c>
      <c r="BV3" s="44"/>
      <c r="BW3" s="44"/>
    </row>
    <row r="4" spans="1:75" s="2" customFormat="1" ht="27.75" customHeight="1">
      <c r="A4" s="43"/>
      <c r="B4" s="43"/>
      <c r="C4" s="41" t="s">
        <v>27</v>
      </c>
      <c r="D4" s="42"/>
      <c r="E4" s="6" t="s">
        <v>29</v>
      </c>
      <c r="F4" s="41" t="s">
        <v>27</v>
      </c>
      <c r="G4" s="42"/>
      <c r="H4" s="6" t="s">
        <v>29</v>
      </c>
      <c r="I4" s="41" t="s">
        <v>27</v>
      </c>
      <c r="J4" s="42"/>
      <c r="K4" s="6" t="s">
        <v>29</v>
      </c>
      <c r="L4" s="41" t="s">
        <v>27</v>
      </c>
      <c r="M4" s="42"/>
      <c r="N4" s="6" t="s">
        <v>29</v>
      </c>
      <c r="O4" s="41" t="s">
        <v>27</v>
      </c>
      <c r="P4" s="42"/>
      <c r="Q4" s="6" t="s">
        <v>29</v>
      </c>
      <c r="R4" s="41" t="s">
        <v>27</v>
      </c>
      <c r="S4" s="42"/>
      <c r="T4" s="6" t="s">
        <v>29</v>
      </c>
      <c r="U4" s="41" t="s">
        <v>27</v>
      </c>
      <c r="V4" s="42"/>
      <c r="W4" s="6" t="s">
        <v>29</v>
      </c>
      <c r="X4" s="41" t="s">
        <v>27</v>
      </c>
      <c r="Y4" s="42"/>
      <c r="Z4" s="6" t="s">
        <v>29</v>
      </c>
      <c r="AA4" s="41" t="s">
        <v>27</v>
      </c>
      <c r="AB4" s="42"/>
      <c r="AC4" s="6" t="s">
        <v>29</v>
      </c>
      <c r="AD4" s="41" t="s">
        <v>27</v>
      </c>
      <c r="AE4" s="42"/>
      <c r="AF4" s="6" t="s">
        <v>29</v>
      </c>
      <c r="AG4" s="41" t="s">
        <v>27</v>
      </c>
      <c r="AH4" s="42"/>
      <c r="AI4" s="6" t="s">
        <v>29</v>
      </c>
      <c r="AJ4" s="41" t="s">
        <v>27</v>
      </c>
      <c r="AK4" s="42"/>
      <c r="AL4" s="6" t="s">
        <v>29</v>
      </c>
      <c r="AM4" s="41" t="s">
        <v>27</v>
      </c>
      <c r="AN4" s="42"/>
      <c r="AO4" s="6" t="s">
        <v>29</v>
      </c>
      <c r="AP4" s="41" t="s">
        <v>27</v>
      </c>
      <c r="AQ4" s="42"/>
      <c r="AR4" s="6" t="s">
        <v>29</v>
      </c>
      <c r="AS4" s="41" t="s">
        <v>27</v>
      </c>
      <c r="AT4" s="42"/>
      <c r="AU4" s="6" t="s">
        <v>29</v>
      </c>
      <c r="AV4" s="41" t="s">
        <v>27</v>
      </c>
      <c r="AW4" s="42"/>
      <c r="AX4" s="6" t="s">
        <v>29</v>
      </c>
      <c r="AY4" s="41" t="s">
        <v>27</v>
      </c>
      <c r="AZ4" s="42"/>
      <c r="BA4" s="6" t="s">
        <v>29</v>
      </c>
      <c r="BB4" s="41" t="s">
        <v>27</v>
      </c>
      <c r="BC4" s="42"/>
      <c r="BD4" s="6" t="s">
        <v>29</v>
      </c>
      <c r="BE4" s="41" t="s">
        <v>27</v>
      </c>
      <c r="BF4" s="42"/>
      <c r="BG4" s="6" t="s">
        <v>29</v>
      </c>
      <c r="BH4" s="41" t="s">
        <v>27</v>
      </c>
      <c r="BI4" s="42"/>
      <c r="BJ4" s="6" t="s">
        <v>29</v>
      </c>
      <c r="BK4" s="41" t="s">
        <v>27</v>
      </c>
      <c r="BL4" s="42"/>
      <c r="BM4" s="6" t="s">
        <v>29</v>
      </c>
      <c r="BN4" s="41" t="s">
        <v>27</v>
      </c>
      <c r="BO4" s="42"/>
      <c r="BP4" s="6" t="s">
        <v>29</v>
      </c>
      <c r="BQ4" s="41" t="s">
        <v>27</v>
      </c>
      <c r="BR4" s="42"/>
      <c r="BS4" s="6" t="s">
        <v>29</v>
      </c>
      <c r="BT4" s="6" t="s">
        <v>27</v>
      </c>
      <c r="BU4" s="41" t="s">
        <v>27</v>
      </c>
      <c r="BV4" s="42"/>
      <c r="BW4" s="6" t="s">
        <v>29</v>
      </c>
    </row>
    <row r="5" spans="1:75" s="2" customFormat="1" ht="37.5" customHeight="1">
      <c r="A5" s="43"/>
      <c r="B5" s="43"/>
      <c r="C5" s="6"/>
      <c r="D5" s="6" t="s">
        <v>28</v>
      </c>
      <c r="E5" s="6"/>
      <c r="F5" s="6"/>
      <c r="G5" s="6" t="s">
        <v>28</v>
      </c>
      <c r="H5" s="6"/>
      <c r="I5" s="6"/>
      <c r="J5" s="6" t="s">
        <v>28</v>
      </c>
      <c r="K5" s="6"/>
      <c r="L5" s="6"/>
      <c r="M5" s="6" t="s">
        <v>28</v>
      </c>
      <c r="N5" s="6"/>
      <c r="O5" s="6"/>
      <c r="P5" s="6" t="s">
        <v>28</v>
      </c>
      <c r="Q5" s="6"/>
      <c r="R5" s="6"/>
      <c r="S5" s="6" t="s">
        <v>28</v>
      </c>
      <c r="T5" s="6"/>
      <c r="U5" s="6"/>
      <c r="V5" s="6" t="s">
        <v>28</v>
      </c>
      <c r="W5" s="6"/>
      <c r="X5" s="6"/>
      <c r="Y5" s="6" t="s">
        <v>28</v>
      </c>
      <c r="Z5" s="6"/>
      <c r="AA5" s="6"/>
      <c r="AB5" s="6" t="s">
        <v>28</v>
      </c>
      <c r="AC5" s="6"/>
      <c r="AD5" s="6"/>
      <c r="AE5" s="6" t="s">
        <v>28</v>
      </c>
      <c r="AF5" s="6"/>
      <c r="AG5" s="21"/>
      <c r="AH5" s="6" t="s">
        <v>28</v>
      </c>
      <c r="AI5" s="6"/>
      <c r="AJ5" s="21"/>
      <c r="AK5" s="6" t="s">
        <v>28</v>
      </c>
      <c r="AL5" s="6"/>
      <c r="AM5" s="21"/>
      <c r="AN5" s="6" t="s">
        <v>28</v>
      </c>
      <c r="AO5" s="6"/>
      <c r="AP5" s="21"/>
      <c r="AQ5" s="6" t="s">
        <v>28</v>
      </c>
      <c r="AR5" s="6"/>
      <c r="AS5" s="21"/>
      <c r="AT5" s="6" t="s">
        <v>28</v>
      </c>
      <c r="AU5" s="6"/>
      <c r="AV5" s="21"/>
      <c r="AW5" s="6" t="s">
        <v>28</v>
      </c>
      <c r="AX5" s="6"/>
      <c r="AY5" s="21"/>
      <c r="AZ5" s="6" t="s">
        <v>28</v>
      </c>
      <c r="BA5" s="6"/>
      <c r="BB5" s="21"/>
      <c r="BC5" s="6" t="s">
        <v>28</v>
      </c>
      <c r="BD5" s="6"/>
      <c r="BE5" s="21"/>
      <c r="BF5" s="6" t="s">
        <v>28</v>
      </c>
      <c r="BG5" s="6"/>
      <c r="BH5" s="21"/>
      <c r="BI5" s="6" t="s">
        <v>28</v>
      </c>
      <c r="BJ5" s="6"/>
      <c r="BK5" s="21"/>
      <c r="BL5" s="6" t="s">
        <v>28</v>
      </c>
      <c r="BM5" s="6"/>
      <c r="BN5" s="21"/>
      <c r="BO5" s="6" t="s">
        <v>28</v>
      </c>
      <c r="BP5" s="28"/>
      <c r="BQ5" s="21"/>
      <c r="BR5" s="6" t="s">
        <v>28</v>
      </c>
      <c r="BS5" s="6"/>
      <c r="BT5" s="28"/>
      <c r="BU5" s="6"/>
      <c r="BV5" s="6" t="s">
        <v>28</v>
      </c>
      <c r="BW5" s="28"/>
    </row>
    <row r="6" spans="1:75" ht="12">
      <c r="A6" s="15"/>
      <c r="B6" s="23" t="s">
        <v>30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7" spans="1:75" ht="12">
      <c r="A7" s="14"/>
      <c r="B7" s="30" t="s">
        <v>64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2"/>
      <c r="BU7" s="32"/>
      <c r="BV7" s="32"/>
      <c r="BW7" s="33"/>
    </row>
    <row r="8" spans="1:75" ht="12">
      <c r="A8" s="14">
        <v>101</v>
      </c>
      <c r="B8" s="1" t="s">
        <v>31</v>
      </c>
      <c r="C8" s="16">
        <v>3073700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465100</v>
      </c>
      <c r="M8" s="16">
        <v>0</v>
      </c>
      <c r="N8" s="16">
        <v>0</v>
      </c>
      <c r="O8" s="16">
        <v>34300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339400</v>
      </c>
      <c r="Y8" s="16">
        <v>0</v>
      </c>
      <c r="Z8" s="16">
        <v>0</v>
      </c>
      <c r="AA8" s="16">
        <v>1023500</v>
      </c>
      <c r="AB8" s="16">
        <v>0</v>
      </c>
      <c r="AC8" s="16">
        <v>0</v>
      </c>
      <c r="AD8" s="16">
        <v>892700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f>C8+F8+I8+L8+O8+R8+U8+X8+AA8+AD8+AG8+AJ8+AM8+AP8+AS8+AV8+AY8+BB8+BE8+BH8+BK8+BN8+BQ8+BT8</f>
        <v>5828700</v>
      </c>
      <c r="BV8" s="16">
        <f>D8+G8+J8+M8+P8+S8+V8+Y8+AB8+AE8+AH8+AK8+AN8+AQ8+AT8+AW8+AZ8+BC8+BF8+BI8+BL8+BO8+BR8</f>
        <v>0</v>
      </c>
      <c r="BW8" s="16">
        <f>E8+H8+K8+N8+Q8+T8+W8+Z8+AC8+AF8+AI8+AL8+AO8+AR8+AU8+AX8+BA8+BD8+BG8+BJ8+BM8+BP8+BS8</f>
        <v>0</v>
      </c>
    </row>
    <row r="9" spans="1:75" ht="12">
      <c r="A9" s="14">
        <v>102</v>
      </c>
      <c r="B9" s="1" t="s">
        <v>32</v>
      </c>
      <c r="C9" s="16">
        <v>633200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66000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18000</v>
      </c>
      <c r="Y9" s="16">
        <v>0</v>
      </c>
      <c r="Z9" s="16">
        <v>0</v>
      </c>
      <c r="AA9" s="16">
        <v>51000</v>
      </c>
      <c r="AB9" s="16">
        <v>0</v>
      </c>
      <c r="AC9" s="16">
        <v>0</v>
      </c>
      <c r="AD9" s="16">
        <v>17200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f aca="true" t="shared" si="0" ref="BU9:BU15">C9+F9+I9+L9+O9+R9+U9+X9+AA9+AD9+AG9+AJ9+AM9+AP9+AS9+AV9+AY9+BB9+BE9+BH9+BK9+BN9+BQ9+BT9</f>
        <v>785400</v>
      </c>
      <c r="BV9" s="16">
        <f aca="true" t="shared" si="1" ref="BV9:BV15">D9+G9+J9+M9+P9+S9+V9+Y9+AB9+AE9+AH9+AK9+AN9+AQ9+AT9+AW9+AZ9+BC9+BF9+BI9+BL9+BO9+BR9</f>
        <v>0</v>
      </c>
      <c r="BW9" s="16">
        <f aca="true" t="shared" si="2" ref="BW9:BW15">E9+H9+K9+N9+Q9+T9+W9+Z9+AC9+AF9+AI9+AL9+AO9+AR9+AU9+AX9+BA9+BD9+BG9+BJ9+BM9+BP9+BS9</f>
        <v>0</v>
      </c>
    </row>
    <row r="10" spans="1:75" ht="12">
      <c r="A10" s="14">
        <v>103</v>
      </c>
      <c r="B10" s="1" t="s">
        <v>33</v>
      </c>
      <c r="C10" s="16">
        <v>1951983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9857000</v>
      </c>
      <c r="M10" s="16">
        <v>0</v>
      </c>
      <c r="N10" s="16">
        <v>0</v>
      </c>
      <c r="O10" s="16">
        <v>117000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21000</v>
      </c>
      <c r="V10" s="16">
        <v>0</v>
      </c>
      <c r="W10" s="16">
        <v>0</v>
      </c>
      <c r="X10" s="16">
        <v>1500</v>
      </c>
      <c r="Y10" s="16">
        <v>0</v>
      </c>
      <c r="Z10" s="16">
        <v>0</v>
      </c>
      <c r="AA10" s="16">
        <v>424800</v>
      </c>
      <c r="AB10" s="16">
        <v>0</v>
      </c>
      <c r="AC10" s="16">
        <v>0</v>
      </c>
      <c r="AD10" s="16">
        <v>23712200</v>
      </c>
      <c r="AE10" s="16">
        <v>0</v>
      </c>
      <c r="AF10" s="16">
        <v>0</v>
      </c>
      <c r="AG10" s="16">
        <v>42900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3000</v>
      </c>
      <c r="AT10" s="16">
        <v>0</v>
      </c>
      <c r="AU10" s="16">
        <v>0</v>
      </c>
      <c r="AV10" s="16">
        <v>163300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f t="shared" si="0"/>
        <v>36294683</v>
      </c>
      <c r="BV10" s="16">
        <f t="shared" si="1"/>
        <v>0</v>
      </c>
      <c r="BW10" s="16">
        <f t="shared" si="2"/>
        <v>0</v>
      </c>
    </row>
    <row r="11" spans="1:75" ht="12">
      <c r="A11" s="14">
        <v>104</v>
      </c>
      <c r="B11" s="1" t="s">
        <v>34</v>
      </c>
      <c r="C11" s="16">
        <v>22755400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305000</v>
      </c>
      <c r="M11" s="16">
        <v>0</v>
      </c>
      <c r="N11" s="16">
        <v>0</v>
      </c>
      <c r="O11" s="16">
        <v>110000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20000</v>
      </c>
      <c r="V11" s="16">
        <v>0</v>
      </c>
      <c r="W11" s="16">
        <v>0</v>
      </c>
      <c r="X11" s="16">
        <v>13000</v>
      </c>
      <c r="Y11" s="16">
        <v>0</v>
      </c>
      <c r="Z11" s="16">
        <v>0</v>
      </c>
      <c r="AA11" s="16">
        <v>512300</v>
      </c>
      <c r="AB11" s="16">
        <v>0</v>
      </c>
      <c r="AC11" s="16">
        <v>0</v>
      </c>
      <c r="AD11" s="16">
        <v>4000000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14400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f t="shared" si="0"/>
        <v>27730100</v>
      </c>
      <c r="BV11" s="16">
        <f t="shared" si="1"/>
        <v>0</v>
      </c>
      <c r="BW11" s="16">
        <f t="shared" si="2"/>
        <v>0</v>
      </c>
    </row>
    <row r="12" spans="1:75" ht="12">
      <c r="A12" s="14">
        <v>107</v>
      </c>
      <c r="B12" s="1" t="s">
        <v>35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1524745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f t="shared" si="0"/>
        <v>1524745</v>
      </c>
      <c r="BV12" s="16">
        <f t="shared" si="1"/>
        <v>0</v>
      </c>
      <c r="BW12" s="16">
        <f t="shared" si="2"/>
        <v>0</v>
      </c>
    </row>
    <row r="13" spans="1:75" ht="12">
      <c r="A13" s="14">
        <v>108</v>
      </c>
      <c r="B13" s="1" t="s">
        <v>36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f t="shared" si="0"/>
        <v>0</v>
      </c>
      <c r="BV13" s="16">
        <f t="shared" si="1"/>
        <v>0</v>
      </c>
      <c r="BW13" s="16">
        <f t="shared" si="2"/>
        <v>0</v>
      </c>
    </row>
    <row r="14" spans="1:75" ht="12">
      <c r="A14" s="14">
        <v>109</v>
      </c>
      <c r="B14" s="1" t="s">
        <v>37</v>
      </c>
      <c r="C14" s="16">
        <v>100000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45000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f t="shared" si="0"/>
        <v>145000</v>
      </c>
      <c r="BV14" s="16">
        <f t="shared" si="1"/>
        <v>0</v>
      </c>
      <c r="BW14" s="16">
        <f t="shared" si="2"/>
        <v>0</v>
      </c>
    </row>
    <row r="15" spans="1:75" ht="12">
      <c r="A15" s="14">
        <v>110</v>
      </c>
      <c r="B15" s="1" t="s">
        <v>38</v>
      </c>
      <c r="C15" s="16">
        <v>150000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20000</v>
      </c>
      <c r="M15" s="16">
        <v>0</v>
      </c>
      <c r="N15" s="16">
        <v>0</v>
      </c>
      <c r="O15" s="16">
        <v>10000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15000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50000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6212545</v>
      </c>
      <c r="BI15" s="16">
        <v>0</v>
      </c>
      <c r="BJ15" s="16"/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f t="shared" si="0"/>
        <v>6457545</v>
      </c>
      <c r="BV15" s="16">
        <f t="shared" si="1"/>
        <v>0</v>
      </c>
      <c r="BW15" s="16">
        <f t="shared" si="2"/>
        <v>0</v>
      </c>
    </row>
    <row r="16" spans="1:75" ht="12">
      <c r="A16" s="14">
        <v>100</v>
      </c>
      <c r="B16" s="3" t="s">
        <v>39</v>
      </c>
      <c r="C16" s="17">
        <f>SUM(C8:C15)</f>
        <v>28664283</v>
      </c>
      <c r="D16" s="17">
        <f aca="true" t="shared" si="3" ref="D16:BO16">SUM(D8:D15)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10713100</v>
      </c>
      <c r="M16" s="17">
        <f t="shared" si="3"/>
        <v>0</v>
      </c>
      <c r="N16" s="17">
        <f t="shared" si="3"/>
        <v>0</v>
      </c>
      <c r="O16" s="17">
        <f t="shared" si="3"/>
        <v>316300</v>
      </c>
      <c r="P16" s="17">
        <f t="shared" si="3"/>
        <v>0</v>
      </c>
      <c r="Q16" s="17">
        <f t="shared" si="3"/>
        <v>0</v>
      </c>
      <c r="R16" s="17">
        <f t="shared" si="3"/>
        <v>0</v>
      </c>
      <c r="S16" s="17">
        <f t="shared" si="3"/>
        <v>0</v>
      </c>
      <c r="T16" s="17">
        <f t="shared" si="3"/>
        <v>0</v>
      </c>
      <c r="U16" s="17">
        <f t="shared" si="3"/>
        <v>41000</v>
      </c>
      <c r="V16" s="17">
        <f t="shared" si="3"/>
        <v>0</v>
      </c>
      <c r="W16" s="17">
        <f t="shared" si="3"/>
        <v>0</v>
      </c>
      <c r="X16" s="17">
        <f t="shared" si="3"/>
        <v>371900</v>
      </c>
      <c r="Y16" s="17">
        <f t="shared" si="3"/>
        <v>0</v>
      </c>
      <c r="Z16" s="17">
        <f t="shared" si="3"/>
        <v>0</v>
      </c>
      <c r="AA16" s="17">
        <f t="shared" si="3"/>
        <v>2026600</v>
      </c>
      <c r="AB16" s="17">
        <f t="shared" si="3"/>
        <v>0</v>
      </c>
      <c r="AC16" s="17">
        <f t="shared" si="3"/>
        <v>0</v>
      </c>
      <c r="AD16" s="17">
        <f t="shared" si="3"/>
        <v>28622100</v>
      </c>
      <c r="AE16" s="17">
        <f t="shared" si="3"/>
        <v>0</v>
      </c>
      <c r="AF16" s="17">
        <f t="shared" si="3"/>
        <v>0</v>
      </c>
      <c r="AG16" s="17">
        <f t="shared" si="3"/>
        <v>42900</v>
      </c>
      <c r="AH16" s="17">
        <f t="shared" si="3"/>
        <v>0</v>
      </c>
      <c r="AI16" s="17">
        <f t="shared" si="3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>
        <f t="shared" si="3"/>
        <v>3000</v>
      </c>
      <c r="AT16" s="17">
        <f t="shared" si="3"/>
        <v>0</v>
      </c>
      <c r="AU16" s="17">
        <f t="shared" si="3"/>
        <v>0</v>
      </c>
      <c r="AV16" s="17">
        <f t="shared" si="3"/>
        <v>227700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  <c r="BD16" s="17">
        <f t="shared" si="3"/>
        <v>0</v>
      </c>
      <c r="BE16" s="17">
        <f t="shared" si="3"/>
        <v>0</v>
      </c>
      <c r="BF16" s="17">
        <f t="shared" si="3"/>
        <v>0</v>
      </c>
      <c r="BG16" s="17">
        <f t="shared" si="3"/>
        <v>0</v>
      </c>
      <c r="BH16" s="17">
        <f t="shared" si="3"/>
        <v>6212545</v>
      </c>
      <c r="BI16" s="17">
        <f t="shared" si="3"/>
        <v>0</v>
      </c>
      <c r="BJ16" s="17">
        <f t="shared" si="3"/>
        <v>0</v>
      </c>
      <c r="BK16" s="17">
        <f t="shared" si="3"/>
        <v>1524745</v>
      </c>
      <c r="BL16" s="17">
        <f t="shared" si="3"/>
        <v>0</v>
      </c>
      <c r="BM16" s="17">
        <f t="shared" si="3"/>
        <v>0</v>
      </c>
      <c r="BN16" s="17">
        <f t="shared" si="3"/>
        <v>0</v>
      </c>
      <c r="BO16" s="17">
        <f t="shared" si="3"/>
        <v>0</v>
      </c>
      <c r="BP16" s="17">
        <f aca="true" t="shared" si="4" ref="BP16:BW16">SUM(BP8:BP15)</f>
        <v>0</v>
      </c>
      <c r="BQ16" s="17">
        <f t="shared" si="4"/>
        <v>0</v>
      </c>
      <c r="BR16" s="17">
        <f t="shared" si="4"/>
        <v>0</v>
      </c>
      <c r="BS16" s="17">
        <f t="shared" si="4"/>
        <v>0</v>
      </c>
      <c r="BT16" s="17">
        <f t="shared" si="4"/>
        <v>0</v>
      </c>
      <c r="BU16" s="17">
        <f t="shared" si="4"/>
        <v>78766173</v>
      </c>
      <c r="BV16" s="17">
        <f t="shared" si="4"/>
        <v>0</v>
      </c>
      <c r="BW16" s="10">
        <f t="shared" si="4"/>
        <v>0</v>
      </c>
    </row>
    <row r="17" spans="1:75" ht="12">
      <c r="A17" s="14"/>
      <c r="B17" s="30" t="s">
        <v>63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5"/>
      <c r="BV17" s="35"/>
      <c r="BW17" s="36"/>
    </row>
    <row r="18" spans="1:75" ht="12">
      <c r="A18" s="14">
        <v>201</v>
      </c>
      <c r="B18" s="1" t="s">
        <v>40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f>C18+F18+I18+L18+O18+R18+U18+X18+AA18+AD18+AG18+AJ18+AM18+AP18+AS18+AV18+AY18+BB18+BE18+BH18+BK18+BN18+BQ18+BT18</f>
        <v>0</v>
      </c>
      <c r="BV18" s="16">
        <f aca="true" t="shared" si="5" ref="BV18:BW22">D18+G18+J18+M18+P18+S18+V18+Y18+AB18+AE18+AH18+AK18+AN18+AQ18+AT18+AW18+AZ18+BC18+BF18+BI18+BL18+BO18+BR18</f>
        <v>0</v>
      </c>
      <c r="BW18" s="9">
        <v>0</v>
      </c>
    </row>
    <row r="19" spans="1:75" ht="12">
      <c r="A19" s="14">
        <v>202</v>
      </c>
      <c r="B19" s="1" t="s">
        <v>41</v>
      </c>
      <c r="C19" s="16">
        <v>300000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8336560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5979000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f>C19+F19+I19+L19+O19+R19+U19+X19+AA19+AD19+AG19+AJ19+AM19+AP19+AS19+AV19+AY19+BB19+BE19+BH19+BK19+BN19+BQ19+BT19</f>
        <v>14615560</v>
      </c>
      <c r="BV19" s="16">
        <f t="shared" si="5"/>
        <v>0</v>
      </c>
      <c r="BW19" s="16">
        <f t="shared" si="5"/>
        <v>0</v>
      </c>
    </row>
    <row r="20" spans="1:75" ht="12">
      <c r="A20" s="14">
        <v>203</v>
      </c>
      <c r="B20" s="1" t="s">
        <v>42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649600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6282500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f>C20+F20+I20+L20+O20+R20+U20+X20+AA20+AD20+AG20+AJ20+AM20+AP20+AS20+AV20+AY20+BB20+BE20+BH20+BK20+BN20+BQ20+BT20</f>
        <v>6932100</v>
      </c>
      <c r="BV20" s="16">
        <f t="shared" si="5"/>
        <v>0</v>
      </c>
      <c r="BW20" s="16">
        <f t="shared" si="5"/>
        <v>0</v>
      </c>
    </row>
    <row r="21" spans="1:75" ht="12">
      <c r="A21" s="14">
        <v>204</v>
      </c>
      <c r="B21" s="1" t="s">
        <v>43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f>C21+F21+I21+L21+O21+R21+U21+X21+AA21+AD21+AG21+AJ21+AM21+AP21+AS21+AV21+AY21+BB21+BE21+BH21+BK21+BN21+BQ21+BT21</f>
        <v>0</v>
      </c>
      <c r="BV21" s="16">
        <f t="shared" si="5"/>
        <v>0</v>
      </c>
      <c r="BW21" s="16">
        <f t="shared" si="5"/>
        <v>0</v>
      </c>
    </row>
    <row r="22" spans="1:75" ht="12">
      <c r="A22" s="14">
        <v>205</v>
      </c>
      <c r="B22" s="1" t="s">
        <v>44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1712000</v>
      </c>
      <c r="AE22" s="16">
        <v>1712000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f>C22+F22+I22+L22+O22+R22+U22+X22+AA22+AD22+AG22+AJ22+AM22+AP22+AS22+AV22+AY22+BB22+BE22+BH22+BK22+BN22+BQ22+BT22</f>
        <v>1712000</v>
      </c>
      <c r="BV22" s="16">
        <f t="shared" si="5"/>
        <v>1712000</v>
      </c>
      <c r="BW22" s="16">
        <f t="shared" si="5"/>
        <v>0</v>
      </c>
    </row>
    <row r="23" spans="1:75" ht="12">
      <c r="A23" s="14">
        <v>200</v>
      </c>
      <c r="B23" s="3" t="s">
        <v>45</v>
      </c>
      <c r="C23" s="17">
        <f>SUM(C18:C22)</f>
        <v>300000</v>
      </c>
      <c r="D23" s="17">
        <f aca="true" t="shared" si="6" ref="D23:BO23">SUM(D18:D22)</f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8986160</v>
      </c>
      <c r="M23" s="17">
        <f t="shared" si="6"/>
        <v>0</v>
      </c>
      <c r="N23" s="17">
        <f t="shared" si="6"/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0</v>
      </c>
      <c r="AC23" s="17">
        <f t="shared" si="6"/>
        <v>0</v>
      </c>
      <c r="AD23" s="17">
        <f t="shared" si="6"/>
        <v>13973500</v>
      </c>
      <c r="AE23" s="17">
        <f t="shared" si="6"/>
        <v>1712000</v>
      </c>
      <c r="AF23" s="17">
        <f t="shared" si="6"/>
        <v>0</v>
      </c>
      <c r="AG23" s="17">
        <f t="shared" si="6"/>
        <v>0</v>
      </c>
      <c r="AH23" s="17">
        <f t="shared" si="6"/>
        <v>0</v>
      </c>
      <c r="AI23" s="17">
        <f t="shared" si="6"/>
        <v>0</v>
      </c>
      <c r="AJ23" s="17">
        <f t="shared" si="6"/>
        <v>0</v>
      </c>
      <c r="AK23" s="17">
        <f t="shared" si="6"/>
        <v>0</v>
      </c>
      <c r="AL23" s="17">
        <f t="shared" si="6"/>
        <v>0</v>
      </c>
      <c r="AM23" s="17">
        <f t="shared" si="6"/>
        <v>0</v>
      </c>
      <c r="AN23" s="17">
        <f t="shared" si="6"/>
        <v>0</v>
      </c>
      <c r="AO23" s="17">
        <f t="shared" si="6"/>
        <v>0</v>
      </c>
      <c r="AP23" s="17">
        <f t="shared" si="6"/>
        <v>0</v>
      </c>
      <c r="AQ23" s="17">
        <f t="shared" si="6"/>
        <v>0</v>
      </c>
      <c r="AR23" s="17">
        <f t="shared" si="6"/>
        <v>0</v>
      </c>
      <c r="AS23" s="17">
        <f t="shared" si="6"/>
        <v>0</v>
      </c>
      <c r="AT23" s="17">
        <f t="shared" si="6"/>
        <v>0</v>
      </c>
      <c r="AU23" s="17">
        <f t="shared" si="6"/>
        <v>0</v>
      </c>
      <c r="AV23" s="17">
        <f t="shared" si="6"/>
        <v>0</v>
      </c>
      <c r="AW23" s="17">
        <f t="shared" si="6"/>
        <v>0</v>
      </c>
      <c r="AX23" s="17">
        <f t="shared" si="6"/>
        <v>0</v>
      </c>
      <c r="AY23" s="17">
        <f t="shared" si="6"/>
        <v>0</v>
      </c>
      <c r="AZ23" s="17">
        <f t="shared" si="6"/>
        <v>0</v>
      </c>
      <c r="BA23" s="17">
        <f t="shared" si="6"/>
        <v>0</v>
      </c>
      <c r="BB23" s="17">
        <f t="shared" si="6"/>
        <v>0</v>
      </c>
      <c r="BC23" s="17">
        <f t="shared" si="6"/>
        <v>0</v>
      </c>
      <c r="BD23" s="17">
        <f t="shared" si="6"/>
        <v>0</v>
      </c>
      <c r="BE23" s="17">
        <f t="shared" si="6"/>
        <v>0</v>
      </c>
      <c r="BF23" s="17">
        <f t="shared" si="6"/>
        <v>0</v>
      </c>
      <c r="BG23" s="17">
        <f t="shared" si="6"/>
        <v>0</v>
      </c>
      <c r="BH23" s="17">
        <f t="shared" si="6"/>
        <v>0</v>
      </c>
      <c r="BI23" s="17">
        <f t="shared" si="6"/>
        <v>0</v>
      </c>
      <c r="BJ23" s="17">
        <f t="shared" si="6"/>
        <v>0</v>
      </c>
      <c r="BK23" s="17">
        <f t="shared" si="6"/>
        <v>0</v>
      </c>
      <c r="BL23" s="17">
        <f t="shared" si="6"/>
        <v>0</v>
      </c>
      <c r="BM23" s="17">
        <f t="shared" si="6"/>
        <v>0</v>
      </c>
      <c r="BN23" s="17">
        <f t="shared" si="6"/>
        <v>0</v>
      </c>
      <c r="BO23" s="17">
        <f t="shared" si="6"/>
        <v>0</v>
      </c>
      <c r="BP23" s="17">
        <f aca="true" t="shared" si="7" ref="BP23:BW23">SUM(BP18:BP22)</f>
        <v>0</v>
      </c>
      <c r="BQ23" s="17">
        <f t="shared" si="7"/>
        <v>0</v>
      </c>
      <c r="BR23" s="17">
        <f t="shared" si="7"/>
        <v>0</v>
      </c>
      <c r="BS23" s="17">
        <f t="shared" si="7"/>
        <v>0</v>
      </c>
      <c r="BT23" s="17">
        <f t="shared" si="7"/>
        <v>0</v>
      </c>
      <c r="BU23" s="17">
        <f t="shared" si="7"/>
        <v>23259660</v>
      </c>
      <c r="BV23" s="17">
        <f t="shared" si="7"/>
        <v>1712000</v>
      </c>
      <c r="BW23" s="10">
        <f t="shared" si="7"/>
        <v>0</v>
      </c>
    </row>
    <row r="24" spans="1:75" ht="12">
      <c r="A24" s="14"/>
      <c r="B24" s="30" t="s">
        <v>65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5"/>
      <c r="BV24" s="35"/>
      <c r="BW24" s="36"/>
    </row>
    <row r="25" spans="1:75" ht="12">
      <c r="A25" s="14">
        <v>301</v>
      </c>
      <c r="B25" s="1" t="s">
        <v>46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f aca="true" t="shared" si="8" ref="BU25:BU34">C25+F25+I25+L25+O25+R25+U25+X25+AA25+AD25+AG25+AJ25+AM25+AP25+AS25+AV25+AY25+BB25+BE25+BH25+BK25+BN25+BQ25+BT25</f>
        <v>0</v>
      </c>
      <c r="BV25" s="16">
        <f>D25+G25+J25+M25+P25+S25+V25+Y25+AB25+AE25+AH25+AK25+AN25+AQ25+AT25+AW25+AZ25+BC25+BF25+BI25+BL25+BO25+BR25+BU25</f>
        <v>0</v>
      </c>
      <c r="BW25" s="16">
        <f>E25+H25+K25+N25+Q25+T25+W25+Z25+AC25+AF25+AI25+AL25+AO25+AR25+AU25+AX25+BA25+BD25+BG25+BJ25+BM25+BP25+BS25+BV25</f>
        <v>0</v>
      </c>
    </row>
    <row r="26" spans="1:75" ht="12">
      <c r="A26" s="14">
        <v>302</v>
      </c>
      <c r="B26" s="1" t="s">
        <v>47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f t="shared" si="8"/>
        <v>0</v>
      </c>
      <c r="BV26" s="16">
        <f>D26+G26+J26+M26+P26+S26+V26+Y26+AB26+AE26+AH26+AK26+AN26+AQ26+AT26+AW26+AZ26+BC26+BF26+BI26+BL26+BO26+BR26</f>
        <v>0</v>
      </c>
      <c r="BW26" s="16">
        <f>E26+H26+K26+N26+Q26+T26+W26+Z26+AC26+AF26+AI26+AL26+AO26+AR26+AU26+AX26+BA26+BD26+BG26+BJ26+BM26+BP26+BS26+BV26</f>
        <v>0</v>
      </c>
    </row>
    <row r="27" spans="1:75" ht="12">
      <c r="A27" s="14">
        <v>303</v>
      </c>
      <c r="B27" s="1" t="s">
        <v>48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f t="shared" si="8"/>
        <v>0</v>
      </c>
      <c r="BV27" s="16">
        <f>D27+G27+J27+M27+P27+S27+V27+Y27+AB27+AE27+AH27+AK27+AN27+AQ27+AT27+AW27+AZ27+BC27+BF27+BI27+BL27+BO27+BR27</f>
        <v>0</v>
      </c>
      <c r="BW27" s="16">
        <f>E27+H27+K27+N27+Q27+T27+W27+Z27+AC27+AF27+AI27+AL27+AO27+AR27+AU27+AX27+BA27+BD27+BG27+BJ27+BM27+BP27+BS27+BV27</f>
        <v>0</v>
      </c>
    </row>
    <row r="28" spans="1:75" ht="12">
      <c r="A28" s="14">
        <v>304</v>
      </c>
      <c r="B28" s="1" t="s">
        <v>49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f t="shared" si="8"/>
        <v>0</v>
      </c>
      <c r="BV28" s="16">
        <f>D28+G28+J28+M28+P28+S28+V28+Y28+AB28+AE28+AH28+AK28+AN28+AQ28+AT28+AW28+AZ28+BC28+BF28+BI28+BL28+BO28+BR28</f>
        <v>0</v>
      </c>
      <c r="BW28" s="16">
        <f>E28+H28+K28+N28+Q28+T28+W28+Z28+AC28+AF28+AI28+AL28+AO28+AR28+AU28+AX28+BA28+BD28+BG28+BJ28+BM28+BP28+BS28+BV28</f>
        <v>0</v>
      </c>
    </row>
    <row r="29" spans="1:75" ht="12">
      <c r="A29" s="14">
        <v>300</v>
      </c>
      <c r="B29" s="3" t="s">
        <v>50</v>
      </c>
      <c r="C29" s="17">
        <f>SUM(C25:C28)</f>
        <v>0</v>
      </c>
      <c r="D29" s="17">
        <f aca="true" t="shared" si="9" ref="D29:BO29">SUM(D25:D28)</f>
        <v>0</v>
      </c>
      <c r="E29" s="17">
        <f t="shared" si="9"/>
        <v>0</v>
      </c>
      <c r="F29" s="17">
        <f t="shared" si="9"/>
        <v>0</v>
      </c>
      <c r="G29" s="17">
        <f t="shared" si="9"/>
        <v>0</v>
      </c>
      <c r="H29" s="17">
        <f t="shared" si="9"/>
        <v>0</v>
      </c>
      <c r="I29" s="17">
        <f t="shared" si="9"/>
        <v>0</v>
      </c>
      <c r="J29" s="17">
        <f t="shared" si="9"/>
        <v>0</v>
      </c>
      <c r="K29" s="17">
        <f t="shared" si="9"/>
        <v>0</v>
      </c>
      <c r="L29" s="17">
        <f t="shared" si="9"/>
        <v>0</v>
      </c>
      <c r="M29" s="17">
        <f t="shared" si="9"/>
        <v>0</v>
      </c>
      <c r="N29" s="17">
        <f t="shared" si="9"/>
        <v>0</v>
      </c>
      <c r="O29" s="17">
        <f t="shared" si="9"/>
        <v>0</v>
      </c>
      <c r="P29" s="17">
        <f t="shared" si="9"/>
        <v>0</v>
      </c>
      <c r="Q29" s="17">
        <f t="shared" si="9"/>
        <v>0</v>
      </c>
      <c r="R29" s="17">
        <f t="shared" si="9"/>
        <v>0</v>
      </c>
      <c r="S29" s="17">
        <f t="shared" si="9"/>
        <v>0</v>
      </c>
      <c r="T29" s="17">
        <f t="shared" si="9"/>
        <v>0</v>
      </c>
      <c r="U29" s="17">
        <f t="shared" si="9"/>
        <v>0</v>
      </c>
      <c r="V29" s="17">
        <f t="shared" si="9"/>
        <v>0</v>
      </c>
      <c r="W29" s="17">
        <f t="shared" si="9"/>
        <v>0</v>
      </c>
      <c r="X29" s="17">
        <f t="shared" si="9"/>
        <v>0</v>
      </c>
      <c r="Y29" s="17">
        <f t="shared" si="9"/>
        <v>0</v>
      </c>
      <c r="Z29" s="17">
        <f t="shared" si="9"/>
        <v>0</v>
      </c>
      <c r="AA29" s="17">
        <f t="shared" si="9"/>
        <v>0</v>
      </c>
      <c r="AB29" s="17">
        <f t="shared" si="9"/>
        <v>0</v>
      </c>
      <c r="AC29" s="17">
        <f t="shared" si="9"/>
        <v>0</v>
      </c>
      <c r="AD29" s="17">
        <f t="shared" si="9"/>
        <v>0</v>
      </c>
      <c r="AE29" s="17">
        <f t="shared" si="9"/>
        <v>0</v>
      </c>
      <c r="AF29" s="17">
        <f t="shared" si="9"/>
        <v>0</v>
      </c>
      <c r="AG29" s="17">
        <f t="shared" si="9"/>
        <v>0</v>
      </c>
      <c r="AH29" s="17">
        <f t="shared" si="9"/>
        <v>0</v>
      </c>
      <c r="AI29" s="17">
        <f t="shared" si="9"/>
        <v>0</v>
      </c>
      <c r="AJ29" s="17">
        <f t="shared" si="9"/>
        <v>0</v>
      </c>
      <c r="AK29" s="17">
        <f t="shared" si="9"/>
        <v>0</v>
      </c>
      <c r="AL29" s="17">
        <f t="shared" si="9"/>
        <v>0</v>
      </c>
      <c r="AM29" s="17">
        <f t="shared" si="9"/>
        <v>0</v>
      </c>
      <c r="AN29" s="17">
        <f t="shared" si="9"/>
        <v>0</v>
      </c>
      <c r="AO29" s="17">
        <f t="shared" si="9"/>
        <v>0</v>
      </c>
      <c r="AP29" s="17">
        <f t="shared" si="9"/>
        <v>0</v>
      </c>
      <c r="AQ29" s="17">
        <f t="shared" si="9"/>
        <v>0</v>
      </c>
      <c r="AR29" s="17">
        <f t="shared" si="9"/>
        <v>0</v>
      </c>
      <c r="AS29" s="17">
        <f t="shared" si="9"/>
        <v>0</v>
      </c>
      <c r="AT29" s="17">
        <f t="shared" si="9"/>
        <v>0</v>
      </c>
      <c r="AU29" s="17">
        <f t="shared" si="9"/>
        <v>0</v>
      </c>
      <c r="AV29" s="17">
        <f t="shared" si="9"/>
        <v>0</v>
      </c>
      <c r="AW29" s="17">
        <f t="shared" si="9"/>
        <v>0</v>
      </c>
      <c r="AX29" s="17">
        <f t="shared" si="9"/>
        <v>0</v>
      </c>
      <c r="AY29" s="17">
        <f t="shared" si="9"/>
        <v>0</v>
      </c>
      <c r="AZ29" s="17">
        <f t="shared" si="9"/>
        <v>0</v>
      </c>
      <c r="BA29" s="17">
        <f t="shared" si="9"/>
        <v>0</v>
      </c>
      <c r="BB29" s="17">
        <f t="shared" si="9"/>
        <v>0</v>
      </c>
      <c r="BC29" s="17">
        <f t="shared" si="9"/>
        <v>0</v>
      </c>
      <c r="BD29" s="17">
        <f t="shared" si="9"/>
        <v>0</v>
      </c>
      <c r="BE29" s="17">
        <f t="shared" si="9"/>
        <v>0</v>
      </c>
      <c r="BF29" s="17">
        <f t="shared" si="9"/>
        <v>0</v>
      </c>
      <c r="BG29" s="17">
        <f t="shared" si="9"/>
        <v>0</v>
      </c>
      <c r="BH29" s="17">
        <f t="shared" si="9"/>
        <v>0</v>
      </c>
      <c r="BI29" s="17">
        <f t="shared" si="9"/>
        <v>0</v>
      </c>
      <c r="BJ29" s="17">
        <f t="shared" si="9"/>
        <v>0</v>
      </c>
      <c r="BK29" s="17">
        <f t="shared" si="9"/>
        <v>0</v>
      </c>
      <c r="BL29" s="17">
        <f t="shared" si="9"/>
        <v>0</v>
      </c>
      <c r="BM29" s="17">
        <f t="shared" si="9"/>
        <v>0</v>
      </c>
      <c r="BN29" s="17">
        <f t="shared" si="9"/>
        <v>0</v>
      </c>
      <c r="BO29" s="17">
        <f t="shared" si="9"/>
        <v>0</v>
      </c>
      <c r="BP29" s="17">
        <f aca="true" t="shared" si="10" ref="BP29:BW29">SUM(BP25:BP28)</f>
        <v>0</v>
      </c>
      <c r="BQ29" s="17">
        <f t="shared" si="10"/>
        <v>0</v>
      </c>
      <c r="BR29" s="17">
        <f t="shared" si="10"/>
        <v>0</v>
      </c>
      <c r="BS29" s="17">
        <f t="shared" si="10"/>
        <v>0</v>
      </c>
      <c r="BT29" s="17">
        <f t="shared" si="10"/>
        <v>0</v>
      </c>
      <c r="BU29" s="16">
        <f t="shared" si="8"/>
        <v>0</v>
      </c>
      <c r="BV29" s="17">
        <f t="shared" si="10"/>
        <v>0</v>
      </c>
      <c r="BW29" s="10">
        <f t="shared" si="10"/>
        <v>0</v>
      </c>
    </row>
    <row r="30" spans="1:75" ht="12">
      <c r="A30" s="14"/>
      <c r="B30" s="30" t="s">
        <v>62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5"/>
      <c r="BV30" s="35"/>
      <c r="BW30" s="36"/>
    </row>
    <row r="31" spans="1:75" ht="12">
      <c r="A31" s="14">
        <v>401</v>
      </c>
      <c r="B31" s="1" t="s">
        <v>51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2614172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f t="shared" si="8"/>
        <v>2614172</v>
      </c>
      <c r="BV31" s="16">
        <f aca="true" t="shared" si="11" ref="BV31:BW34">D31+G31+J31+M31+P31+S31+V31+Y31+AB31+AE31+AH31+AK31+AN31+AQ31+AT31+AW31+AZ31+BC31+BF31+BI31+BL31+BO31+BR31</f>
        <v>0</v>
      </c>
      <c r="BW31" s="16">
        <f t="shared" si="11"/>
        <v>0</v>
      </c>
    </row>
    <row r="32" spans="1:75" ht="12">
      <c r="A32" s="14">
        <v>402</v>
      </c>
      <c r="B32" s="1" t="s">
        <v>52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f t="shared" si="8"/>
        <v>0</v>
      </c>
      <c r="BV32" s="16">
        <f t="shared" si="11"/>
        <v>0</v>
      </c>
      <c r="BW32" s="16">
        <f t="shared" si="11"/>
        <v>0</v>
      </c>
    </row>
    <row r="33" spans="1:75" ht="12">
      <c r="A33" s="14">
        <v>403</v>
      </c>
      <c r="B33" s="1" t="s">
        <v>53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1607175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f t="shared" si="8"/>
        <v>1607175</v>
      </c>
      <c r="BV33" s="16">
        <f t="shared" si="11"/>
        <v>0</v>
      </c>
      <c r="BW33" s="16">
        <f t="shared" si="11"/>
        <v>0</v>
      </c>
    </row>
    <row r="34" spans="1:75" ht="12">
      <c r="A34" s="14">
        <v>404</v>
      </c>
      <c r="B34" s="1" t="s">
        <v>54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f t="shared" si="8"/>
        <v>0</v>
      </c>
      <c r="BV34" s="16">
        <f t="shared" si="11"/>
        <v>0</v>
      </c>
      <c r="BW34" s="16">
        <f t="shared" si="11"/>
        <v>0</v>
      </c>
    </row>
    <row r="35" spans="1:75" ht="12">
      <c r="A35" s="14">
        <v>400</v>
      </c>
      <c r="B35" s="3" t="s">
        <v>55</v>
      </c>
      <c r="C35" s="17">
        <f>SUM(C31:C34)</f>
        <v>0</v>
      </c>
      <c r="D35" s="17">
        <f>SUM(D31:D34)</f>
        <v>0</v>
      </c>
      <c r="E35" s="17">
        <f aca="true" t="shared" si="12" ref="E35:BP35">SUM(E31:E34)</f>
        <v>0</v>
      </c>
      <c r="F35" s="17">
        <f t="shared" si="12"/>
        <v>0</v>
      </c>
      <c r="G35" s="17">
        <f t="shared" si="12"/>
        <v>0</v>
      </c>
      <c r="H35" s="17">
        <f t="shared" si="12"/>
        <v>0</v>
      </c>
      <c r="I35" s="17">
        <f t="shared" si="12"/>
        <v>0</v>
      </c>
      <c r="J35" s="17">
        <f t="shared" si="12"/>
        <v>0</v>
      </c>
      <c r="K35" s="17">
        <f t="shared" si="12"/>
        <v>0</v>
      </c>
      <c r="L35" s="17">
        <f t="shared" si="12"/>
        <v>0</v>
      </c>
      <c r="M35" s="17">
        <f t="shared" si="12"/>
        <v>0</v>
      </c>
      <c r="N35" s="17">
        <f t="shared" si="12"/>
        <v>0</v>
      </c>
      <c r="O35" s="17">
        <f t="shared" si="12"/>
        <v>0</v>
      </c>
      <c r="P35" s="17">
        <f t="shared" si="12"/>
        <v>0</v>
      </c>
      <c r="Q35" s="17">
        <f t="shared" si="12"/>
        <v>0</v>
      </c>
      <c r="R35" s="17">
        <f t="shared" si="12"/>
        <v>0</v>
      </c>
      <c r="S35" s="17">
        <f t="shared" si="12"/>
        <v>0</v>
      </c>
      <c r="T35" s="17">
        <f t="shared" si="12"/>
        <v>0</v>
      </c>
      <c r="U35" s="17">
        <f t="shared" si="12"/>
        <v>0</v>
      </c>
      <c r="V35" s="17">
        <f t="shared" si="12"/>
        <v>0</v>
      </c>
      <c r="W35" s="17">
        <f t="shared" si="12"/>
        <v>0</v>
      </c>
      <c r="X35" s="17">
        <f t="shared" si="12"/>
        <v>0</v>
      </c>
      <c r="Y35" s="17">
        <f t="shared" si="12"/>
        <v>0</v>
      </c>
      <c r="Z35" s="17">
        <f t="shared" si="12"/>
        <v>0</v>
      </c>
      <c r="AA35" s="17">
        <f t="shared" si="12"/>
        <v>0</v>
      </c>
      <c r="AB35" s="17">
        <f t="shared" si="12"/>
        <v>0</v>
      </c>
      <c r="AC35" s="17">
        <f t="shared" si="12"/>
        <v>0</v>
      </c>
      <c r="AD35" s="17">
        <f t="shared" si="12"/>
        <v>0</v>
      </c>
      <c r="AE35" s="17">
        <f t="shared" si="12"/>
        <v>0</v>
      </c>
      <c r="AF35" s="17">
        <f t="shared" si="12"/>
        <v>0</v>
      </c>
      <c r="AG35" s="17">
        <f t="shared" si="12"/>
        <v>0</v>
      </c>
      <c r="AH35" s="17">
        <f t="shared" si="12"/>
        <v>0</v>
      </c>
      <c r="AI35" s="17">
        <f t="shared" si="12"/>
        <v>0</v>
      </c>
      <c r="AJ35" s="17">
        <f t="shared" si="12"/>
        <v>0</v>
      </c>
      <c r="AK35" s="17">
        <f t="shared" si="12"/>
        <v>0</v>
      </c>
      <c r="AL35" s="17">
        <f t="shared" si="12"/>
        <v>0</v>
      </c>
      <c r="AM35" s="17">
        <f t="shared" si="12"/>
        <v>0</v>
      </c>
      <c r="AN35" s="17">
        <f t="shared" si="12"/>
        <v>0</v>
      </c>
      <c r="AO35" s="17">
        <f t="shared" si="12"/>
        <v>0</v>
      </c>
      <c r="AP35" s="17">
        <f t="shared" si="12"/>
        <v>0</v>
      </c>
      <c r="AQ35" s="17">
        <f t="shared" si="12"/>
        <v>0</v>
      </c>
      <c r="AR35" s="17">
        <f t="shared" si="12"/>
        <v>0</v>
      </c>
      <c r="AS35" s="17">
        <f t="shared" si="12"/>
        <v>0</v>
      </c>
      <c r="AT35" s="17">
        <f t="shared" si="12"/>
        <v>0</v>
      </c>
      <c r="AU35" s="17">
        <f t="shared" si="12"/>
        <v>0</v>
      </c>
      <c r="AV35" s="17">
        <f t="shared" si="12"/>
        <v>0</v>
      </c>
      <c r="AW35" s="17">
        <f t="shared" si="12"/>
        <v>0</v>
      </c>
      <c r="AX35" s="17">
        <f t="shared" si="12"/>
        <v>0</v>
      </c>
      <c r="AY35" s="17">
        <f t="shared" si="12"/>
        <v>0</v>
      </c>
      <c r="AZ35" s="17">
        <f t="shared" si="12"/>
        <v>0</v>
      </c>
      <c r="BA35" s="17">
        <f t="shared" si="12"/>
        <v>0</v>
      </c>
      <c r="BB35" s="17">
        <f t="shared" si="12"/>
        <v>0</v>
      </c>
      <c r="BC35" s="17">
        <f t="shared" si="12"/>
        <v>0</v>
      </c>
      <c r="BD35" s="17">
        <f t="shared" si="12"/>
        <v>0</v>
      </c>
      <c r="BE35" s="17">
        <f t="shared" si="12"/>
        <v>0</v>
      </c>
      <c r="BF35" s="17">
        <f t="shared" si="12"/>
        <v>0</v>
      </c>
      <c r="BG35" s="17">
        <f t="shared" si="12"/>
        <v>0</v>
      </c>
      <c r="BH35" s="17">
        <f t="shared" si="12"/>
        <v>0</v>
      </c>
      <c r="BI35" s="17">
        <f t="shared" si="12"/>
        <v>0</v>
      </c>
      <c r="BJ35" s="17">
        <f t="shared" si="12"/>
        <v>0</v>
      </c>
      <c r="BK35" s="17">
        <f t="shared" si="12"/>
        <v>4221347</v>
      </c>
      <c r="BL35" s="17">
        <f t="shared" si="12"/>
        <v>0</v>
      </c>
      <c r="BM35" s="17">
        <f t="shared" si="12"/>
        <v>0</v>
      </c>
      <c r="BN35" s="17">
        <f t="shared" si="12"/>
        <v>0</v>
      </c>
      <c r="BO35" s="17">
        <f t="shared" si="12"/>
        <v>0</v>
      </c>
      <c r="BP35" s="17">
        <f t="shared" si="12"/>
        <v>0</v>
      </c>
      <c r="BQ35" s="17">
        <f aca="true" t="shared" si="13" ref="BQ35:BW35">SUM(BQ31:BQ34)</f>
        <v>0</v>
      </c>
      <c r="BR35" s="17">
        <f t="shared" si="13"/>
        <v>0</v>
      </c>
      <c r="BS35" s="17">
        <f t="shared" si="13"/>
        <v>0</v>
      </c>
      <c r="BT35" s="17">
        <f t="shared" si="13"/>
        <v>0</v>
      </c>
      <c r="BU35" s="17">
        <f t="shared" si="13"/>
        <v>4221347</v>
      </c>
      <c r="BV35" s="17">
        <f t="shared" si="13"/>
        <v>0</v>
      </c>
      <c r="BW35" s="10">
        <f t="shared" si="13"/>
        <v>0</v>
      </c>
    </row>
    <row r="36" spans="1:75" ht="16.5" customHeight="1">
      <c r="A36" s="14"/>
      <c r="B36" s="37" t="s">
        <v>66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5"/>
      <c r="BV36" s="35"/>
      <c r="BW36" s="36"/>
    </row>
    <row r="37" spans="1:75" ht="12">
      <c r="A37" s="14">
        <v>501</v>
      </c>
      <c r="B37" s="1" t="s">
        <v>56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f>C37+F37+I37+L37+O37+R37+U37+X37+AA37+AD37+AG37+AJ37+AM37+AP37+AS37+AV37+AY37+BB37+BE37+BH37+BK37+BN37+BQ37+BT37</f>
        <v>0</v>
      </c>
      <c r="BV37" s="16">
        <f>D37+G37+J37+M37+P37+S37+V37+Y37+AB37+AE37+AH37+AK37+AN37+AQ37+AT37+AW37+AZ37+BC37+BF37+BI37+BL37+BO37+BR37</f>
        <v>0</v>
      </c>
      <c r="BW37" s="16">
        <f>E37+H37+K37+N37+Q37+T37+W37+Z37+AC37+AF37+AI37+AL37+AO37+AR37+AU37+AX37+BA37+BD37+BG37+BJ37+BM37+BP37+BS37</f>
        <v>0</v>
      </c>
    </row>
    <row r="38" spans="1:75" ht="12">
      <c r="A38" s="14">
        <v>500</v>
      </c>
      <c r="B38" s="3" t="s">
        <v>57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0">
        <v>0</v>
      </c>
    </row>
    <row r="39" spans="1:75" ht="12">
      <c r="A39" s="14"/>
      <c r="B39" s="30" t="s">
        <v>67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5"/>
      <c r="BV39" s="35"/>
      <c r="BW39" s="36"/>
    </row>
    <row r="40" spans="1:75" ht="12">
      <c r="A40" s="14">
        <v>701</v>
      </c>
      <c r="B40" s="1" t="s">
        <v>58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9040000</v>
      </c>
      <c r="BR40" s="16">
        <v>0</v>
      </c>
      <c r="BS40" s="16"/>
      <c r="BT40" s="16">
        <v>0</v>
      </c>
      <c r="BU40" s="16">
        <f>C40+F40+I40+L40+O40+R40+U40+X40+AA40+AD40+AG40+AJ40+AM40+AP40+AS40+AV40+AY40+BB40+BE40+BH40+BK40+BN40+BQ40+BT40</f>
        <v>9040000</v>
      </c>
      <c r="BV40" s="16">
        <f>D40+G40+J40+M40+P40+S40+V40+Y40+AB40+AE40+AH40+AK40+AN40+AQ40+AT40+AW40+AZ40+BC40+BF40+BI40+BL40+BO40+BR40</f>
        <v>0</v>
      </c>
      <c r="BW40" s="16">
        <f>E40+H40+K40+N40+Q40+T40+W40+Z40+AC40+AF40+AI40+AL40+AO40+AR40+AU40+AX40+BA40+BD40+BG40+BJ40+BM40+BP40+BS40</f>
        <v>0</v>
      </c>
    </row>
    <row r="41" spans="1:75" ht="12">
      <c r="A41" s="14">
        <v>702</v>
      </c>
      <c r="B41" s="8" t="s">
        <v>59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750000</v>
      </c>
      <c r="BR41" s="16">
        <v>0</v>
      </c>
      <c r="BS41" s="16"/>
      <c r="BT41" s="9">
        <v>0</v>
      </c>
      <c r="BU41" s="16">
        <f>C41+F41+I41+L41+O41+R41+U41+X41+AA41+AD41+AG41+AJ41+AM41+AP41+AS41+AV41+AY41+BB41+BE41+BH41+BK41+BN41+BQ41+BT41</f>
        <v>750000</v>
      </c>
      <c r="BV41" s="16">
        <f>D41+G41+J41+M41+P41+S41+V41+Y41+AB41+AE41+AH41+AK41+AN41+AQ41+AT41+AW41+AZ41+BC41+BF41+BI41+BL41+BO41+BR41</f>
        <v>0</v>
      </c>
      <c r="BW41" s="16">
        <f>E41+H41+K41+N41+Q41+T41+W41+Z41+AC41+AF41+AI41+AL41+AO41+AR41+AU41+AX41+BA41+BD41+BG41+BJ41+BM41+BP41+BS41</f>
        <v>0</v>
      </c>
    </row>
    <row r="42" spans="1:75" ht="12">
      <c r="A42" s="18">
        <v>700</v>
      </c>
      <c r="B42" s="26" t="s">
        <v>60</v>
      </c>
      <c r="C42" s="19">
        <f>SUM(C40:C41)</f>
        <v>0</v>
      </c>
      <c r="D42" s="19">
        <f>SUM(D40:D41)</f>
        <v>0</v>
      </c>
      <c r="E42" s="19">
        <f aca="true" t="shared" si="14" ref="E42:BP42">SUM(E40:E41)</f>
        <v>0</v>
      </c>
      <c r="F42" s="19">
        <f t="shared" si="14"/>
        <v>0</v>
      </c>
      <c r="G42" s="19">
        <f t="shared" si="14"/>
        <v>0</v>
      </c>
      <c r="H42" s="19">
        <f t="shared" si="14"/>
        <v>0</v>
      </c>
      <c r="I42" s="19">
        <f t="shared" si="14"/>
        <v>0</v>
      </c>
      <c r="J42" s="19">
        <f t="shared" si="14"/>
        <v>0</v>
      </c>
      <c r="K42" s="19">
        <f t="shared" si="14"/>
        <v>0</v>
      </c>
      <c r="L42" s="19">
        <f t="shared" si="14"/>
        <v>0</v>
      </c>
      <c r="M42" s="19">
        <f t="shared" si="14"/>
        <v>0</v>
      </c>
      <c r="N42" s="19">
        <f t="shared" si="14"/>
        <v>0</v>
      </c>
      <c r="O42" s="19">
        <f t="shared" si="14"/>
        <v>0</v>
      </c>
      <c r="P42" s="19">
        <f t="shared" si="14"/>
        <v>0</v>
      </c>
      <c r="Q42" s="19">
        <f t="shared" si="14"/>
        <v>0</v>
      </c>
      <c r="R42" s="19">
        <f t="shared" si="14"/>
        <v>0</v>
      </c>
      <c r="S42" s="19">
        <f t="shared" si="14"/>
        <v>0</v>
      </c>
      <c r="T42" s="19">
        <f t="shared" si="14"/>
        <v>0</v>
      </c>
      <c r="U42" s="19">
        <f t="shared" si="14"/>
        <v>0</v>
      </c>
      <c r="V42" s="19">
        <f t="shared" si="14"/>
        <v>0</v>
      </c>
      <c r="W42" s="19">
        <f t="shared" si="14"/>
        <v>0</v>
      </c>
      <c r="X42" s="19">
        <f t="shared" si="14"/>
        <v>0</v>
      </c>
      <c r="Y42" s="19">
        <f t="shared" si="14"/>
        <v>0</v>
      </c>
      <c r="Z42" s="19">
        <f t="shared" si="14"/>
        <v>0</v>
      </c>
      <c r="AA42" s="19">
        <f t="shared" si="14"/>
        <v>0</v>
      </c>
      <c r="AB42" s="19">
        <f t="shared" si="14"/>
        <v>0</v>
      </c>
      <c r="AC42" s="19">
        <f t="shared" si="14"/>
        <v>0</v>
      </c>
      <c r="AD42" s="19">
        <f t="shared" si="14"/>
        <v>0</v>
      </c>
      <c r="AE42" s="19">
        <f t="shared" si="14"/>
        <v>0</v>
      </c>
      <c r="AF42" s="19">
        <f t="shared" si="14"/>
        <v>0</v>
      </c>
      <c r="AG42" s="19">
        <f t="shared" si="14"/>
        <v>0</v>
      </c>
      <c r="AH42" s="19">
        <f t="shared" si="14"/>
        <v>0</v>
      </c>
      <c r="AI42" s="19">
        <f t="shared" si="14"/>
        <v>0</v>
      </c>
      <c r="AJ42" s="19">
        <f t="shared" si="14"/>
        <v>0</v>
      </c>
      <c r="AK42" s="19">
        <f t="shared" si="14"/>
        <v>0</v>
      </c>
      <c r="AL42" s="19">
        <f t="shared" si="14"/>
        <v>0</v>
      </c>
      <c r="AM42" s="19">
        <f t="shared" si="14"/>
        <v>0</v>
      </c>
      <c r="AN42" s="19">
        <f t="shared" si="14"/>
        <v>0</v>
      </c>
      <c r="AO42" s="19">
        <f t="shared" si="14"/>
        <v>0</v>
      </c>
      <c r="AP42" s="19">
        <f t="shared" si="14"/>
        <v>0</v>
      </c>
      <c r="AQ42" s="19">
        <f t="shared" si="14"/>
        <v>0</v>
      </c>
      <c r="AR42" s="19">
        <f t="shared" si="14"/>
        <v>0</v>
      </c>
      <c r="AS42" s="19">
        <f t="shared" si="14"/>
        <v>0</v>
      </c>
      <c r="AT42" s="19">
        <f t="shared" si="14"/>
        <v>0</v>
      </c>
      <c r="AU42" s="19">
        <f t="shared" si="14"/>
        <v>0</v>
      </c>
      <c r="AV42" s="19">
        <f t="shared" si="14"/>
        <v>0</v>
      </c>
      <c r="AW42" s="19">
        <f t="shared" si="14"/>
        <v>0</v>
      </c>
      <c r="AX42" s="19">
        <f t="shared" si="14"/>
        <v>0</v>
      </c>
      <c r="AY42" s="19">
        <f t="shared" si="14"/>
        <v>0</v>
      </c>
      <c r="AZ42" s="19">
        <f t="shared" si="14"/>
        <v>0</v>
      </c>
      <c r="BA42" s="19">
        <f t="shared" si="14"/>
        <v>0</v>
      </c>
      <c r="BB42" s="19">
        <f t="shared" si="14"/>
        <v>0</v>
      </c>
      <c r="BC42" s="19">
        <f t="shared" si="14"/>
        <v>0</v>
      </c>
      <c r="BD42" s="19">
        <f t="shared" si="14"/>
        <v>0</v>
      </c>
      <c r="BE42" s="19">
        <f t="shared" si="14"/>
        <v>0</v>
      </c>
      <c r="BF42" s="19">
        <f t="shared" si="14"/>
        <v>0</v>
      </c>
      <c r="BG42" s="19">
        <f t="shared" si="14"/>
        <v>0</v>
      </c>
      <c r="BH42" s="19">
        <f t="shared" si="14"/>
        <v>0</v>
      </c>
      <c r="BI42" s="19">
        <f t="shared" si="14"/>
        <v>0</v>
      </c>
      <c r="BJ42" s="19">
        <f t="shared" si="14"/>
        <v>0</v>
      </c>
      <c r="BK42" s="19">
        <f t="shared" si="14"/>
        <v>0</v>
      </c>
      <c r="BL42" s="19">
        <f t="shared" si="14"/>
        <v>0</v>
      </c>
      <c r="BM42" s="19">
        <f t="shared" si="14"/>
        <v>0</v>
      </c>
      <c r="BN42" s="19">
        <f t="shared" si="14"/>
        <v>0</v>
      </c>
      <c r="BO42" s="19">
        <f t="shared" si="14"/>
        <v>0</v>
      </c>
      <c r="BP42" s="19">
        <f t="shared" si="14"/>
        <v>0</v>
      </c>
      <c r="BQ42" s="19">
        <f aca="true" t="shared" si="15" ref="BQ42:BW42">SUM(BQ40:BQ41)</f>
        <v>9790000</v>
      </c>
      <c r="BR42" s="19">
        <f t="shared" si="15"/>
        <v>0</v>
      </c>
      <c r="BS42" s="19">
        <f t="shared" si="15"/>
        <v>0</v>
      </c>
      <c r="BT42" s="19">
        <f t="shared" si="15"/>
        <v>0</v>
      </c>
      <c r="BU42" s="19">
        <f t="shared" si="15"/>
        <v>9790000</v>
      </c>
      <c r="BV42" s="19">
        <f t="shared" si="15"/>
        <v>0</v>
      </c>
      <c r="BW42" s="19">
        <f t="shared" si="15"/>
        <v>0</v>
      </c>
    </row>
    <row r="43" spans="1:75" ht="12">
      <c r="A43" s="13"/>
      <c r="B43" s="27"/>
      <c r="C43" s="11"/>
      <c r="D43" s="11"/>
      <c r="E43" s="11"/>
      <c r="F43" s="11"/>
      <c r="G43" s="11"/>
      <c r="H43" s="11"/>
      <c r="I43" s="11"/>
      <c r="J43" s="11"/>
      <c r="K43" s="17"/>
      <c r="L43" s="1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7"/>
      <c r="X43" s="17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7"/>
      <c r="AJ43" s="17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7"/>
      <c r="AV43" s="17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7"/>
      <c r="BH43" s="17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7"/>
      <c r="BT43" s="17"/>
      <c r="BU43" s="17"/>
      <c r="BV43" s="17"/>
      <c r="BW43" s="25"/>
    </row>
    <row r="44" spans="1:75" ht="14.25" customHeight="1" thickBot="1">
      <c r="A44" s="39" t="s">
        <v>61</v>
      </c>
      <c r="B44" s="40"/>
      <c r="C44" s="20">
        <f>C16+C23+C29+C35+C38+C42</f>
        <v>28964283</v>
      </c>
      <c r="D44" s="20">
        <f>D16+D23+D29+D35+D38+D42</f>
        <v>0</v>
      </c>
      <c r="E44" s="20">
        <f aca="true" t="shared" si="16" ref="E44:BP44">E16+E23+E29+E35+E38+E42</f>
        <v>0</v>
      </c>
      <c r="F44" s="20">
        <f t="shared" si="16"/>
        <v>0</v>
      </c>
      <c r="G44" s="20">
        <f t="shared" si="16"/>
        <v>0</v>
      </c>
      <c r="H44" s="20">
        <f t="shared" si="16"/>
        <v>0</v>
      </c>
      <c r="I44" s="20">
        <f t="shared" si="16"/>
        <v>0</v>
      </c>
      <c r="J44" s="20">
        <f t="shared" si="16"/>
        <v>0</v>
      </c>
      <c r="K44" s="22">
        <f t="shared" si="16"/>
        <v>0</v>
      </c>
      <c r="L44" s="22">
        <f t="shared" si="16"/>
        <v>19699260</v>
      </c>
      <c r="M44" s="20">
        <f t="shared" si="16"/>
        <v>0</v>
      </c>
      <c r="N44" s="20">
        <f t="shared" si="16"/>
        <v>0</v>
      </c>
      <c r="O44" s="20">
        <f t="shared" si="16"/>
        <v>316300</v>
      </c>
      <c r="P44" s="20">
        <f t="shared" si="16"/>
        <v>0</v>
      </c>
      <c r="Q44" s="20">
        <f t="shared" si="16"/>
        <v>0</v>
      </c>
      <c r="R44" s="20">
        <f t="shared" si="16"/>
        <v>0</v>
      </c>
      <c r="S44" s="20">
        <f t="shared" si="16"/>
        <v>0</v>
      </c>
      <c r="T44" s="20">
        <f t="shared" si="16"/>
        <v>0</v>
      </c>
      <c r="U44" s="20">
        <f t="shared" si="16"/>
        <v>41000</v>
      </c>
      <c r="V44" s="20">
        <f t="shared" si="16"/>
        <v>0</v>
      </c>
      <c r="W44" s="22">
        <f t="shared" si="16"/>
        <v>0</v>
      </c>
      <c r="X44" s="22">
        <f t="shared" si="16"/>
        <v>371900</v>
      </c>
      <c r="Y44" s="20">
        <f t="shared" si="16"/>
        <v>0</v>
      </c>
      <c r="Z44" s="20">
        <f t="shared" si="16"/>
        <v>0</v>
      </c>
      <c r="AA44" s="20">
        <f t="shared" si="16"/>
        <v>2026600</v>
      </c>
      <c r="AB44" s="20">
        <f t="shared" si="16"/>
        <v>0</v>
      </c>
      <c r="AC44" s="20">
        <f t="shared" si="16"/>
        <v>0</v>
      </c>
      <c r="AD44" s="20">
        <f t="shared" si="16"/>
        <v>42595600</v>
      </c>
      <c r="AE44" s="20">
        <f t="shared" si="16"/>
        <v>1712000</v>
      </c>
      <c r="AF44" s="20">
        <f t="shared" si="16"/>
        <v>0</v>
      </c>
      <c r="AG44" s="20">
        <f t="shared" si="16"/>
        <v>42900</v>
      </c>
      <c r="AH44" s="20">
        <f t="shared" si="16"/>
        <v>0</v>
      </c>
      <c r="AI44" s="22">
        <f t="shared" si="16"/>
        <v>0</v>
      </c>
      <c r="AJ44" s="22">
        <f t="shared" si="16"/>
        <v>0</v>
      </c>
      <c r="AK44" s="20">
        <f t="shared" si="16"/>
        <v>0</v>
      </c>
      <c r="AL44" s="20">
        <f t="shared" si="16"/>
        <v>0</v>
      </c>
      <c r="AM44" s="20">
        <f t="shared" si="16"/>
        <v>0</v>
      </c>
      <c r="AN44" s="20">
        <f t="shared" si="16"/>
        <v>0</v>
      </c>
      <c r="AO44" s="20">
        <f t="shared" si="16"/>
        <v>0</v>
      </c>
      <c r="AP44" s="20">
        <f t="shared" si="16"/>
        <v>0</v>
      </c>
      <c r="AQ44" s="20">
        <f t="shared" si="16"/>
        <v>0</v>
      </c>
      <c r="AR44" s="20">
        <f t="shared" si="16"/>
        <v>0</v>
      </c>
      <c r="AS44" s="20">
        <f t="shared" si="16"/>
        <v>3000</v>
      </c>
      <c r="AT44" s="20">
        <f t="shared" si="16"/>
        <v>0</v>
      </c>
      <c r="AU44" s="22">
        <f t="shared" si="16"/>
        <v>0</v>
      </c>
      <c r="AV44" s="22">
        <f t="shared" si="16"/>
        <v>227700</v>
      </c>
      <c r="AW44" s="20">
        <f t="shared" si="16"/>
        <v>0</v>
      </c>
      <c r="AX44" s="20">
        <f t="shared" si="16"/>
        <v>0</v>
      </c>
      <c r="AY44" s="20">
        <f t="shared" si="16"/>
        <v>0</v>
      </c>
      <c r="AZ44" s="20">
        <f t="shared" si="16"/>
        <v>0</v>
      </c>
      <c r="BA44" s="20">
        <f t="shared" si="16"/>
        <v>0</v>
      </c>
      <c r="BB44" s="20">
        <f t="shared" si="16"/>
        <v>0</v>
      </c>
      <c r="BC44" s="20">
        <f t="shared" si="16"/>
        <v>0</v>
      </c>
      <c r="BD44" s="20">
        <f t="shared" si="16"/>
        <v>0</v>
      </c>
      <c r="BE44" s="20">
        <f t="shared" si="16"/>
        <v>0</v>
      </c>
      <c r="BF44" s="20">
        <f t="shared" si="16"/>
        <v>0</v>
      </c>
      <c r="BG44" s="22">
        <f t="shared" si="16"/>
        <v>0</v>
      </c>
      <c r="BH44" s="22">
        <f t="shared" si="16"/>
        <v>6212545</v>
      </c>
      <c r="BI44" s="20">
        <f t="shared" si="16"/>
        <v>0</v>
      </c>
      <c r="BJ44" s="20">
        <f t="shared" si="16"/>
        <v>0</v>
      </c>
      <c r="BK44" s="20">
        <f t="shared" si="16"/>
        <v>5746092</v>
      </c>
      <c r="BL44" s="20">
        <f t="shared" si="16"/>
        <v>0</v>
      </c>
      <c r="BM44" s="20">
        <f t="shared" si="16"/>
        <v>0</v>
      </c>
      <c r="BN44" s="20">
        <f t="shared" si="16"/>
        <v>0</v>
      </c>
      <c r="BO44" s="20">
        <f t="shared" si="16"/>
        <v>0</v>
      </c>
      <c r="BP44" s="20">
        <f t="shared" si="16"/>
        <v>0</v>
      </c>
      <c r="BQ44" s="20">
        <f aca="true" t="shared" si="17" ref="BQ44:BW44">BQ16+BQ23+BQ29+BQ35+BQ38+BQ42</f>
        <v>9790000</v>
      </c>
      <c r="BR44" s="20">
        <f t="shared" si="17"/>
        <v>0</v>
      </c>
      <c r="BS44" s="22">
        <f t="shared" si="17"/>
        <v>0</v>
      </c>
      <c r="BT44" s="22">
        <f t="shared" si="17"/>
        <v>0</v>
      </c>
      <c r="BU44" s="20">
        <f t="shared" si="17"/>
        <v>116037180</v>
      </c>
      <c r="BV44" s="20">
        <f t="shared" si="17"/>
        <v>1712000</v>
      </c>
      <c r="BW44" s="22">
        <f t="shared" si="17"/>
        <v>0</v>
      </c>
    </row>
    <row r="45" ht="12" thickTop="1"/>
  </sheetData>
  <sheetProtection/>
  <mergeCells count="73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A3:B5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U3:BW3"/>
    <mergeCell ref="C4:D4"/>
    <mergeCell ref="F4:G4"/>
    <mergeCell ref="I4:J4"/>
    <mergeCell ref="L4:M4"/>
    <mergeCell ref="O4:P4"/>
    <mergeCell ref="R4:S4"/>
    <mergeCell ref="U4:V4"/>
    <mergeCell ref="X4:Y4"/>
    <mergeCell ref="BH4:BI4"/>
    <mergeCell ref="AA4:AB4"/>
    <mergeCell ref="AD4:AE4"/>
    <mergeCell ref="AG4:AH4"/>
    <mergeCell ref="AJ4:AK4"/>
    <mergeCell ref="AM4:AN4"/>
    <mergeCell ref="AP4:AQ4"/>
    <mergeCell ref="BK4:BL4"/>
    <mergeCell ref="BN4:BO4"/>
    <mergeCell ref="BQ4:BR4"/>
    <mergeCell ref="BU4:BV4"/>
    <mergeCell ref="A44:B44"/>
    <mergeCell ref="AS4:AT4"/>
    <mergeCell ref="AV4:AW4"/>
    <mergeCell ref="AY4:AZ4"/>
    <mergeCell ref="BB4:BC4"/>
    <mergeCell ref="BE4:BF4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scale="69" r:id="rId1"/>
  <colBreaks count="6" manualBreakCount="6">
    <brk id="11" max="65535" man="1"/>
    <brk id="23" max="65535" man="1"/>
    <brk id="35" max="65535" man="1"/>
    <brk id="47" max="65535" man="1"/>
    <brk id="59" max="65535" man="1"/>
    <brk id="7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W44"/>
  <sheetViews>
    <sheetView zoomScalePageLayoutView="0" workbookViewId="0" topLeftCell="A25">
      <selection activeCell="B39" sqref="B39:BW39"/>
    </sheetView>
  </sheetViews>
  <sheetFormatPr defaultColWidth="9.140625" defaultRowHeight="15"/>
  <cols>
    <col min="1" max="1" width="5.7109375" style="12" customWidth="1"/>
    <col min="2" max="2" width="43.421875" style="1" customWidth="1"/>
    <col min="3" max="3" width="13.28125" style="1" customWidth="1"/>
    <col min="4" max="4" width="12.57421875" style="1" customWidth="1"/>
    <col min="5" max="5" width="13.00390625" style="1" customWidth="1"/>
    <col min="6" max="6" width="9.7109375" style="1" customWidth="1"/>
    <col min="7" max="7" width="10.7109375" style="1" customWidth="1"/>
    <col min="8" max="8" width="9.7109375" style="1" customWidth="1"/>
    <col min="9" max="11" width="10.140625" style="1" customWidth="1"/>
    <col min="12" max="12" width="12.00390625" style="1" customWidth="1"/>
    <col min="13" max="13" width="10.8515625" style="1" customWidth="1"/>
    <col min="14" max="14" width="10.28125" style="1" customWidth="1"/>
    <col min="15" max="15" width="13.28125" style="1" customWidth="1"/>
    <col min="16" max="16" width="12.57421875" style="1" customWidth="1"/>
    <col min="17" max="17" width="13.00390625" style="1" customWidth="1"/>
    <col min="18" max="18" width="9.8515625" style="1" customWidth="1"/>
    <col min="19" max="19" width="10.7109375" style="1" customWidth="1"/>
    <col min="20" max="20" width="8.7109375" style="1" customWidth="1"/>
    <col min="21" max="21" width="11.421875" style="1" customWidth="1"/>
    <col min="22" max="22" width="12.57421875" style="1" customWidth="1"/>
    <col min="23" max="23" width="13.00390625" style="1" customWidth="1"/>
    <col min="24" max="24" width="13.28125" style="1" customWidth="1"/>
    <col min="25" max="25" width="12.57421875" style="1" customWidth="1"/>
    <col min="26" max="26" width="13.00390625" style="1" customWidth="1"/>
    <col min="27" max="27" width="13.28125" style="1" customWidth="1"/>
    <col min="28" max="28" width="12.57421875" style="1" customWidth="1"/>
    <col min="29" max="29" width="13.00390625" style="1" customWidth="1"/>
    <col min="30" max="30" width="13.28125" style="1" customWidth="1"/>
    <col min="31" max="31" width="12.57421875" style="1" customWidth="1"/>
    <col min="32" max="32" width="13.00390625" style="1" customWidth="1"/>
    <col min="33" max="33" width="13.28125" style="1" customWidth="1"/>
    <col min="34" max="34" width="11.140625" style="1" customWidth="1"/>
    <col min="35" max="35" width="13.00390625" style="1" customWidth="1"/>
    <col min="36" max="36" width="13.28125" style="1" customWidth="1"/>
    <col min="37" max="37" width="12.57421875" style="1" customWidth="1"/>
    <col min="38" max="38" width="13.00390625" style="1" customWidth="1"/>
    <col min="39" max="39" width="13.28125" style="1" customWidth="1"/>
    <col min="40" max="40" width="12.57421875" style="1" customWidth="1"/>
    <col min="41" max="41" width="13.00390625" style="1" customWidth="1"/>
    <col min="42" max="42" width="13.28125" style="1" customWidth="1"/>
    <col min="43" max="43" width="12.57421875" style="1" customWidth="1"/>
    <col min="44" max="44" width="13.00390625" style="1" customWidth="1"/>
    <col min="45" max="45" width="13.28125" style="1" customWidth="1"/>
    <col min="46" max="46" width="12.57421875" style="1" customWidth="1"/>
    <col min="47" max="47" width="13.00390625" style="1" customWidth="1"/>
    <col min="48" max="48" width="13.28125" style="1" customWidth="1"/>
    <col min="49" max="49" width="12.57421875" style="1" customWidth="1"/>
    <col min="50" max="50" width="13.00390625" style="1" customWidth="1"/>
    <col min="51" max="51" width="13.28125" style="1" customWidth="1"/>
    <col min="52" max="52" width="12.57421875" style="1" customWidth="1"/>
    <col min="53" max="53" width="13.00390625" style="1" customWidth="1"/>
    <col min="54" max="54" width="13.28125" style="1" customWidth="1"/>
    <col min="55" max="55" width="12.57421875" style="1" customWidth="1"/>
    <col min="56" max="56" width="13.00390625" style="1" customWidth="1"/>
    <col min="57" max="57" width="13.28125" style="1" customWidth="1"/>
    <col min="58" max="58" width="12.57421875" style="1" customWidth="1"/>
    <col min="59" max="59" width="13.00390625" style="1" customWidth="1"/>
    <col min="60" max="60" width="13.28125" style="1" customWidth="1"/>
    <col min="61" max="61" width="12.57421875" style="1" customWidth="1"/>
    <col min="62" max="62" width="13.00390625" style="1" customWidth="1"/>
    <col min="63" max="63" width="13.28125" style="1" customWidth="1"/>
    <col min="64" max="64" width="12.57421875" style="1" customWidth="1"/>
    <col min="65" max="65" width="13.00390625" style="1" customWidth="1"/>
    <col min="66" max="66" width="13.28125" style="1" customWidth="1"/>
    <col min="67" max="67" width="12.57421875" style="1" customWidth="1"/>
    <col min="68" max="68" width="13.00390625" style="1" customWidth="1"/>
    <col min="69" max="69" width="13.28125" style="1" customWidth="1"/>
    <col min="70" max="70" width="12.57421875" style="1" customWidth="1"/>
    <col min="71" max="71" width="13.00390625" style="1" customWidth="1"/>
    <col min="72" max="73" width="13.28125" style="1" customWidth="1"/>
    <col min="74" max="74" width="12.57421875" style="1" customWidth="1"/>
    <col min="75" max="75" width="13.00390625" style="1" customWidth="1"/>
    <col min="76" max="16384" width="8.8515625" style="1" customWidth="1"/>
  </cols>
  <sheetData>
    <row r="1" ht="12">
      <c r="B1" s="3" t="s">
        <v>0</v>
      </c>
    </row>
    <row r="2" spans="2:71" ht="12">
      <c r="B2" s="4" t="s">
        <v>70</v>
      </c>
      <c r="C2" s="38">
        <v>1</v>
      </c>
      <c r="D2" s="38"/>
      <c r="E2" s="38"/>
      <c r="F2" s="38">
        <v>2</v>
      </c>
      <c r="G2" s="38"/>
      <c r="H2" s="38"/>
      <c r="I2" s="38">
        <v>3</v>
      </c>
      <c r="J2" s="38"/>
      <c r="K2" s="38"/>
      <c r="L2" s="38">
        <v>4</v>
      </c>
      <c r="M2" s="38"/>
      <c r="N2" s="38"/>
      <c r="O2" s="38">
        <v>5</v>
      </c>
      <c r="P2" s="38"/>
      <c r="Q2" s="38"/>
      <c r="R2" s="38">
        <v>6</v>
      </c>
      <c r="S2" s="38"/>
      <c r="T2" s="38"/>
      <c r="U2" s="38">
        <v>7</v>
      </c>
      <c r="V2" s="38"/>
      <c r="W2" s="38"/>
      <c r="X2" s="38">
        <v>8</v>
      </c>
      <c r="Y2" s="38"/>
      <c r="Z2" s="38"/>
      <c r="AA2" s="38">
        <v>9</v>
      </c>
      <c r="AB2" s="38"/>
      <c r="AC2" s="38"/>
      <c r="AD2" s="38">
        <v>10</v>
      </c>
      <c r="AE2" s="38"/>
      <c r="AF2" s="38"/>
      <c r="AG2" s="38">
        <v>11</v>
      </c>
      <c r="AH2" s="38"/>
      <c r="AI2" s="38"/>
      <c r="AJ2" s="38">
        <v>12</v>
      </c>
      <c r="AK2" s="38"/>
      <c r="AL2" s="38"/>
      <c r="AM2" s="38">
        <v>13</v>
      </c>
      <c r="AN2" s="38"/>
      <c r="AO2" s="38"/>
      <c r="AP2" s="38">
        <v>14</v>
      </c>
      <c r="AQ2" s="38"/>
      <c r="AR2" s="38"/>
      <c r="AS2" s="38">
        <v>15</v>
      </c>
      <c r="AT2" s="38"/>
      <c r="AU2" s="38"/>
      <c r="AV2" s="38">
        <v>16</v>
      </c>
      <c r="AW2" s="38"/>
      <c r="AX2" s="38"/>
      <c r="AY2" s="38">
        <v>17</v>
      </c>
      <c r="AZ2" s="38"/>
      <c r="BA2" s="38"/>
      <c r="BB2" s="38">
        <v>18</v>
      </c>
      <c r="BC2" s="38"/>
      <c r="BD2" s="38"/>
      <c r="BE2" s="38">
        <v>19</v>
      </c>
      <c r="BF2" s="38"/>
      <c r="BG2" s="38"/>
      <c r="BH2" s="38">
        <v>20</v>
      </c>
      <c r="BI2" s="38"/>
      <c r="BJ2" s="38"/>
      <c r="BK2" s="38">
        <v>50</v>
      </c>
      <c r="BL2" s="38"/>
      <c r="BM2" s="38"/>
      <c r="BN2" s="38">
        <v>60</v>
      </c>
      <c r="BO2" s="38"/>
      <c r="BP2" s="38"/>
      <c r="BQ2" s="38">
        <v>99</v>
      </c>
      <c r="BR2" s="38"/>
      <c r="BS2" s="38"/>
    </row>
    <row r="3" spans="1:75" s="2" customFormat="1" ht="29.25" customHeight="1">
      <c r="A3" s="43" t="s">
        <v>1</v>
      </c>
      <c r="B3" s="43"/>
      <c r="C3" s="43" t="s">
        <v>2</v>
      </c>
      <c r="D3" s="43"/>
      <c r="E3" s="43"/>
      <c r="F3" s="43" t="s">
        <v>3</v>
      </c>
      <c r="G3" s="43"/>
      <c r="H3" s="43"/>
      <c r="I3" s="43" t="s">
        <v>4</v>
      </c>
      <c r="J3" s="43"/>
      <c r="K3" s="43"/>
      <c r="L3" s="45" t="s">
        <v>5</v>
      </c>
      <c r="M3" s="43"/>
      <c r="N3" s="43"/>
      <c r="O3" s="43" t="s">
        <v>6</v>
      </c>
      <c r="P3" s="43"/>
      <c r="Q3" s="43"/>
      <c r="R3" s="43" t="s">
        <v>7</v>
      </c>
      <c r="S3" s="43"/>
      <c r="T3" s="43"/>
      <c r="U3" s="43" t="s">
        <v>8</v>
      </c>
      <c r="V3" s="43"/>
      <c r="W3" s="43"/>
      <c r="X3" s="43" t="s">
        <v>9</v>
      </c>
      <c r="Y3" s="43"/>
      <c r="Z3" s="43"/>
      <c r="AA3" s="43" t="s">
        <v>10</v>
      </c>
      <c r="AB3" s="43"/>
      <c r="AC3" s="43"/>
      <c r="AD3" s="43" t="s">
        <v>11</v>
      </c>
      <c r="AE3" s="43"/>
      <c r="AF3" s="43"/>
      <c r="AG3" s="43" t="s">
        <v>12</v>
      </c>
      <c r="AH3" s="43"/>
      <c r="AI3" s="43"/>
      <c r="AJ3" s="43" t="s">
        <v>13</v>
      </c>
      <c r="AK3" s="43"/>
      <c r="AL3" s="43"/>
      <c r="AM3" s="43" t="s">
        <v>14</v>
      </c>
      <c r="AN3" s="43"/>
      <c r="AO3" s="43"/>
      <c r="AP3" s="43" t="s">
        <v>15</v>
      </c>
      <c r="AQ3" s="43"/>
      <c r="AR3" s="43"/>
      <c r="AS3" s="43" t="s">
        <v>16</v>
      </c>
      <c r="AT3" s="43"/>
      <c r="AU3" s="43"/>
      <c r="AV3" s="43" t="s">
        <v>17</v>
      </c>
      <c r="AW3" s="43"/>
      <c r="AX3" s="43"/>
      <c r="AY3" s="43" t="s">
        <v>18</v>
      </c>
      <c r="AZ3" s="43"/>
      <c r="BA3" s="43"/>
      <c r="BB3" s="43" t="s">
        <v>19</v>
      </c>
      <c r="BC3" s="43"/>
      <c r="BD3" s="43"/>
      <c r="BE3" s="43" t="s">
        <v>20</v>
      </c>
      <c r="BF3" s="43"/>
      <c r="BG3" s="43"/>
      <c r="BH3" s="43" t="s">
        <v>21</v>
      </c>
      <c r="BI3" s="43"/>
      <c r="BJ3" s="43"/>
      <c r="BK3" s="43" t="s">
        <v>22</v>
      </c>
      <c r="BL3" s="43"/>
      <c r="BM3" s="43"/>
      <c r="BN3" s="43" t="s">
        <v>23</v>
      </c>
      <c r="BO3" s="43"/>
      <c r="BP3" s="43"/>
      <c r="BQ3" s="43" t="s">
        <v>24</v>
      </c>
      <c r="BR3" s="43"/>
      <c r="BS3" s="43"/>
      <c r="BT3" s="29" t="s">
        <v>25</v>
      </c>
      <c r="BU3" s="44" t="s">
        <v>26</v>
      </c>
      <c r="BV3" s="44"/>
      <c r="BW3" s="44"/>
    </row>
    <row r="4" spans="1:75" s="2" customFormat="1" ht="27.75" customHeight="1">
      <c r="A4" s="43"/>
      <c r="B4" s="43"/>
      <c r="C4" s="41" t="s">
        <v>27</v>
      </c>
      <c r="D4" s="42"/>
      <c r="E4" s="6" t="s">
        <v>29</v>
      </c>
      <c r="F4" s="41" t="s">
        <v>27</v>
      </c>
      <c r="G4" s="42"/>
      <c r="H4" s="6" t="s">
        <v>29</v>
      </c>
      <c r="I4" s="41" t="s">
        <v>27</v>
      </c>
      <c r="J4" s="42"/>
      <c r="K4" s="6" t="s">
        <v>29</v>
      </c>
      <c r="L4" s="41" t="s">
        <v>27</v>
      </c>
      <c r="M4" s="42"/>
      <c r="N4" s="6" t="s">
        <v>29</v>
      </c>
      <c r="O4" s="41" t="s">
        <v>27</v>
      </c>
      <c r="P4" s="42"/>
      <c r="Q4" s="6" t="s">
        <v>29</v>
      </c>
      <c r="R4" s="41" t="s">
        <v>27</v>
      </c>
      <c r="S4" s="42"/>
      <c r="T4" s="6" t="s">
        <v>29</v>
      </c>
      <c r="U4" s="41" t="s">
        <v>27</v>
      </c>
      <c r="V4" s="42"/>
      <c r="W4" s="6" t="s">
        <v>29</v>
      </c>
      <c r="X4" s="41" t="s">
        <v>27</v>
      </c>
      <c r="Y4" s="42"/>
      <c r="Z4" s="6" t="s">
        <v>29</v>
      </c>
      <c r="AA4" s="41" t="s">
        <v>27</v>
      </c>
      <c r="AB4" s="42"/>
      <c r="AC4" s="6" t="s">
        <v>29</v>
      </c>
      <c r="AD4" s="41" t="s">
        <v>27</v>
      </c>
      <c r="AE4" s="42"/>
      <c r="AF4" s="6" t="s">
        <v>29</v>
      </c>
      <c r="AG4" s="41" t="s">
        <v>27</v>
      </c>
      <c r="AH4" s="42"/>
      <c r="AI4" s="6" t="s">
        <v>29</v>
      </c>
      <c r="AJ4" s="41" t="s">
        <v>27</v>
      </c>
      <c r="AK4" s="42"/>
      <c r="AL4" s="6" t="s">
        <v>29</v>
      </c>
      <c r="AM4" s="41" t="s">
        <v>27</v>
      </c>
      <c r="AN4" s="42"/>
      <c r="AO4" s="6" t="s">
        <v>29</v>
      </c>
      <c r="AP4" s="41" t="s">
        <v>27</v>
      </c>
      <c r="AQ4" s="42"/>
      <c r="AR4" s="6" t="s">
        <v>29</v>
      </c>
      <c r="AS4" s="41" t="s">
        <v>27</v>
      </c>
      <c r="AT4" s="42"/>
      <c r="AU4" s="6" t="s">
        <v>29</v>
      </c>
      <c r="AV4" s="41" t="s">
        <v>27</v>
      </c>
      <c r="AW4" s="42"/>
      <c r="AX4" s="6" t="s">
        <v>29</v>
      </c>
      <c r="AY4" s="41" t="s">
        <v>27</v>
      </c>
      <c r="AZ4" s="42"/>
      <c r="BA4" s="6" t="s">
        <v>29</v>
      </c>
      <c r="BB4" s="41" t="s">
        <v>27</v>
      </c>
      <c r="BC4" s="42"/>
      <c r="BD4" s="6" t="s">
        <v>29</v>
      </c>
      <c r="BE4" s="41" t="s">
        <v>27</v>
      </c>
      <c r="BF4" s="42"/>
      <c r="BG4" s="6" t="s">
        <v>29</v>
      </c>
      <c r="BH4" s="41" t="s">
        <v>27</v>
      </c>
      <c r="BI4" s="42"/>
      <c r="BJ4" s="6" t="s">
        <v>29</v>
      </c>
      <c r="BK4" s="41" t="s">
        <v>27</v>
      </c>
      <c r="BL4" s="42"/>
      <c r="BM4" s="6" t="s">
        <v>29</v>
      </c>
      <c r="BN4" s="41" t="s">
        <v>27</v>
      </c>
      <c r="BO4" s="42"/>
      <c r="BP4" s="6" t="s">
        <v>29</v>
      </c>
      <c r="BQ4" s="41" t="s">
        <v>27</v>
      </c>
      <c r="BR4" s="42"/>
      <c r="BS4" s="6" t="s">
        <v>29</v>
      </c>
      <c r="BT4" s="6" t="s">
        <v>27</v>
      </c>
      <c r="BU4" s="41" t="s">
        <v>27</v>
      </c>
      <c r="BV4" s="42"/>
      <c r="BW4" s="6" t="s">
        <v>29</v>
      </c>
    </row>
    <row r="5" spans="1:75" s="2" customFormat="1" ht="37.5" customHeight="1">
      <c r="A5" s="43"/>
      <c r="B5" s="43"/>
      <c r="C5" s="6"/>
      <c r="D5" s="6" t="s">
        <v>28</v>
      </c>
      <c r="E5" s="6"/>
      <c r="F5" s="6"/>
      <c r="G5" s="6" t="s">
        <v>28</v>
      </c>
      <c r="H5" s="6"/>
      <c r="I5" s="6"/>
      <c r="J5" s="6" t="s">
        <v>28</v>
      </c>
      <c r="K5" s="6"/>
      <c r="L5" s="6"/>
      <c r="M5" s="6" t="s">
        <v>28</v>
      </c>
      <c r="N5" s="6"/>
      <c r="O5" s="6"/>
      <c r="P5" s="6" t="s">
        <v>28</v>
      </c>
      <c r="Q5" s="6"/>
      <c r="R5" s="6"/>
      <c r="S5" s="6" t="s">
        <v>28</v>
      </c>
      <c r="T5" s="6"/>
      <c r="U5" s="6"/>
      <c r="V5" s="6" t="s">
        <v>28</v>
      </c>
      <c r="W5" s="6"/>
      <c r="X5" s="6"/>
      <c r="Y5" s="6" t="s">
        <v>28</v>
      </c>
      <c r="Z5" s="6"/>
      <c r="AA5" s="6"/>
      <c r="AB5" s="6" t="s">
        <v>28</v>
      </c>
      <c r="AC5" s="6"/>
      <c r="AD5" s="6"/>
      <c r="AE5" s="6" t="s">
        <v>28</v>
      </c>
      <c r="AF5" s="6"/>
      <c r="AG5" s="21"/>
      <c r="AH5" s="6" t="s">
        <v>28</v>
      </c>
      <c r="AI5" s="6"/>
      <c r="AJ5" s="21"/>
      <c r="AK5" s="6" t="s">
        <v>28</v>
      </c>
      <c r="AL5" s="6"/>
      <c r="AM5" s="21"/>
      <c r="AN5" s="6" t="s">
        <v>28</v>
      </c>
      <c r="AO5" s="6"/>
      <c r="AP5" s="21"/>
      <c r="AQ5" s="6" t="s">
        <v>28</v>
      </c>
      <c r="AR5" s="6"/>
      <c r="AS5" s="21"/>
      <c r="AT5" s="6" t="s">
        <v>28</v>
      </c>
      <c r="AU5" s="6"/>
      <c r="AV5" s="21"/>
      <c r="AW5" s="6" t="s">
        <v>28</v>
      </c>
      <c r="AX5" s="6"/>
      <c r="AY5" s="21"/>
      <c r="AZ5" s="6" t="s">
        <v>28</v>
      </c>
      <c r="BA5" s="6"/>
      <c r="BB5" s="21"/>
      <c r="BC5" s="6" t="s">
        <v>28</v>
      </c>
      <c r="BD5" s="6"/>
      <c r="BE5" s="21"/>
      <c r="BF5" s="6" t="s">
        <v>28</v>
      </c>
      <c r="BG5" s="6"/>
      <c r="BH5" s="21"/>
      <c r="BI5" s="6" t="s">
        <v>28</v>
      </c>
      <c r="BJ5" s="6"/>
      <c r="BK5" s="21"/>
      <c r="BL5" s="6" t="s">
        <v>28</v>
      </c>
      <c r="BM5" s="6"/>
      <c r="BN5" s="21"/>
      <c r="BO5" s="6" t="s">
        <v>28</v>
      </c>
      <c r="BP5" s="28"/>
      <c r="BQ5" s="21"/>
      <c r="BR5" s="6" t="s">
        <v>28</v>
      </c>
      <c r="BS5" s="6"/>
      <c r="BT5" s="28"/>
      <c r="BU5" s="6"/>
      <c r="BV5" s="6" t="s">
        <v>28</v>
      </c>
      <c r="BW5" s="28"/>
    </row>
    <row r="6" spans="1:75" ht="12">
      <c r="A6" s="15"/>
      <c r="B6" s="23" t="s">
        <v>30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7" spans="1:75" ht="12">
      <c r="A7" s="14"/>
      <c r="B7" s="30" t="s">
        <v>64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2"/>
      <c r="BU7" s="32"/>
      <c r="BV7" s="32"/>
      <c r="BW7" s="33"/>
    </row>
    <row r="8" spans="1:75" ht="12">
      <c r="A8" s="14">
        <v>101</v>
      </c>
      <c r="B8" s="1" t="s">
        <v>31</v>
      </c>
      <c r="C8" s="16">
        <v>3147700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465100</v>
      </c>
      <c r="M8" s="16">
        <v>0</v>
      </c>
      <c r="N8" s="16">
        <v>0</v>
      </c>
      <c r="O8" s="16">
        <v>34300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336400</v>
      </c>
      <c r="Y8" s="16">
        <v>0</v>
      </c>
      <c r="Z8" s="16">
        <v>0</v>
      </c>
      <c r="AA8" s="16">
        <v>868500</v>
      </c>
      <c r="AB8" s="16">
        <v>0</v>
      </c>
      <c r="AC8" s="16">
        <v>0</v>
      </c>
      <c r="AD8" s="16">
        <v>890700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f>C8+F8+I8+L8+O8+R8+U8+X8+AA8+AD8+AG8+AJ8+AM8+AP8+AS8+AV8+AY8+BB8+BE8+BH8+BK8+BN8+BQ8+BT8</f>
        <v>5742700</v>
      </c>
      <c r="BV8" s="16">
        <f>D8+G8+J8+M8+P8+S8+V8+Y8+AB8+AE8+AH8+AK8+AN8+AQ8+AT8+AW8+AZ8+BC8+BF8+BI8+BL8+BO8+BR8</f>
        <v>0</v>
      </c>
      <c r="BW8" s="16">
        <f>E8+H8+K8+N8+Q8+T8+W8+Z8+AC8+AF8+AI8+AL8+AO8+AR8+AU8+AX8+BA8+BD8+BG8+BJ8+BM8+BP8+BS8</f>
        <v>0</v>
      </c>
    </row>
    <row r="9" spans="1:75" ht="12">
      <c r="A9" s="14">
        <v>102</v>
      </c>
      <c r="B9" s="1" t="s">
        <v>32</v>
      </c>
      <c r="C9" s="16">
        <v>633200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66000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18000</v>
      </c>
      <c r="Y9" s="16">
        <v>0</v>
      </c>
      <c r="Z9" s="16">
        <v>0</v>
      </c>
      <c r="AA9" s="16">
        <v>51000</v>
      </c>
      <c r="AB9" s="16">
        <v>0</v>
      </c>
      <c r="AC9" s="16">
        <v>0</v>
      </c>
      <c r="AD9" s="16">
        <v>17200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f aca="true" t="shared" si="0" ref="BU9:BU15">C9+F9+I9+L9+O9+R9+U9+X9+AA9+AD9+AG9+AJ9+AM9+AP9+AS9+AV9+AY9+BB9+BE9+BH9+BK9+BN9+BQ9+BT9</f>
        <v>785400</v>
      </c>
      <c r="BV9" s="16">
        <f aca="true" t="shared" si="1" ref="BV9:BW15">D9+G9+J9+M9+P9+S9+V9+Y9+AB9+AE9+AH9+AK9+AN9+AQ9+AT9+AW9+AZ9+BC9+BF9+BI9+BL9+BO9+BR9</f>
        <v>0</v>
      </c>
      <c r="BW9" s="16">
        <f t="shared" si="1"/>
        <v>0</v>
      </c>
    </row>
    <row r="10" spans="1:75" ht="12">
      <c r="A10" s="14">
        <v>103</v>
      </c>
      <c r="B10" s="1" t="s">
        <v>33</v>
      </c>
      <c r="C10" s="16">
        <v>1839723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8632000</v>
      </c>
      <c r="M10" s="16">
        <v>0</v>
      </c>
      <c r="N10" s="16">
        <v>0</v>
      </c>
      <c r="O10" s="16">
        <v>111000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21000</v>
      </c>
      <c r="V10" s="16">
        <v>0</v>
      </c>
      <c r="W10" s="16">
        <v>0</v>
      </c>
      <c r="X10" s="16">
        <v>1500</v>
      </c>
      <c r="Y10" s="16">
        <v>0</v>
      </c>
      <c r="Z10" s="16">
        <v>0</v>
      </c>
      <c r="AA10" s="16">
        <v>424800</v>
      </c>
      <c r="AB10" s="16">
        <v>0</v>
      </c>
      <c r="AC10" s="16">
        <v>0</v>
      </c>
      <c r="AD10" s="16">
        <v>23712200</v>
      </c>
      <c r="AE10" s="16">
        <v>0</v>
      </c>
      <c r="AF10" s="16">
        <v>0</v>
      </c>
      <c r="AG10" s="16">
        <v>42900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163300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f t="shared" si="0"/>
        <v>34948423</v>
      </c>
      <c r="BV10" s="16">
        <f t="shared" si="1"/>
        <v>0</v>
      </c>
      <c r="BW10" s="16">
        <f t="shared" si="1"/>
        <v>0</v>
      </c>
    </row>
    <row r="11" spans="1:75" ht="12">
      <c r="A11" s="14">
        <v>104</v>
      </c>
      <c r="B11" s="1" t="s">
        <v>34</v>
      </c>
      <c r="C11" s="16">
        <v>26416500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305000</v>
      </c>
      <c r="M11" s="16">
        <v>0</v>
      </c>
      <c r="N11" s="16">
        <v>0</v>
      </c>
      <c r="O11" s="16">
        <v>110000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20000</v>
      </c>
      <c r="V11" s="16">
        <v>0</v>
      </c>
      <c r="W11" s="16">
        <v>0</v>
      </c>
      <c r="X11" s="16">
        <v>13000</v>
      </c>
      <c r="Y11" s="16">
        <v>0</v>
      </c>
      <c r="Z11" s="16">
        <v>0</v>
      </c>
      <c r="AA11" s="16">
        <v>512300</v>
      </c>
      <c r="AB11" s="16">
        <v>0</v>
      </c>
      <c r="AC11" s="16">
        <v>0</v>
      </c>
      <c r="AD11" s="16">
        <v>4000000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14400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f t="shared" si="0"/>
        <v>31391200</v>
      </c>
      <c r="BV11" s="16">
        <f t="shared" si="1"/>
        <v>0</v>
      </c>
      <c r="BW11" s="16">
        <f t="shared" si="1"/>
        <v>0</v>
      </c>
    </row>
    <row r="12" spans="1:75" ht="12">
      <c r="A12" s="14">
        <v>107</v>
      </c>
      <c r="B12" s="1" t="s">
        <v>35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1369500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f t="shared" si="0"/>
        <v>1369500</v>
      </c>
      <c r="BV12" s="16">
        <f t="shared" si="1"/>
        <v>0</v>
      </c>
      <c r="BW12" s="16">
        <f t="shared" si="1"/>
        <v>0</v>
      </c>
    </row>
    <row r="13" spans="1:75" ht="12">
      <c r="A13" s="14">
        <v>108</v>
      </c>
      <c r="B13" s="1" t="s">
        <v>36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f t="shared" si="0"/>
        <v>0</v>
      </c>
      <c r="BV13" s="16">
        <f t="shared" si="1"/>
        <v>0</v>
      </c>
      <c r="BW13" s="16">
        <f t="shared" si="1"/>
        <v>0</v>
      </c>
    </row>
    <row r="14" spans="1:75" ht="12">
      <c r="A14" s="14">
        <v>109</v>
      </c>
      <c r="B14" s="1" t="s">
        <v>37</v>
      </c>
      <c r="C14" s="16">
        <v>78000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45000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f t="shared" si="0"/>
        <v>123000</v>
      </c>
      <c r="BV14" s="16">
        <f t="shared" si="1"/>
        <v>0</v>
      </c>
      <c r="BW14" s="16">
        <f t="shared" si="1"/>
        <v>0</v>
      </c>
    </row>
    <row r="15" spans="1:75" ht="12">
      <c r="A15" s="14">
        <v>110</v>
      </c>
      <c r="B15" s="1" t="s">
        <v>38</v>
      </c>
      <c r="C15" s="16">
        <v>150000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20000</v>
      </c>
      <c r="M15" s="16">
        <v>0</v>
      </c>
      <c r="N15" s="16">
        <v>0</v>
      </c>
      <c r="O15" s="16">
        <v>10000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15000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50000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3204888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f t="shared" si="0"/>
        <v>3449888</v>
      </c>
      <c r="BV15" s="16">
        <f t="shared" si="1"/>
        <v>0</v>
      </c>
      <c r="BW15" s="16">
        <v>0</v>
      </c>
    </row>
    <row r="16" spans="1:75" ht="12">
      <c r="A16" s="14">
        <v>100</v>
      </c>
      <c r="B16" s="3" t="s">
        <v>39</v>
      </c>
      <c r="C16" s="17">
        <f>SUM(C8:C15)</f>
        <v>32265123</v>
      </c>
      <c r="D16" s="17">
        <f aca="true" t="shared" si="2" ref="D16:BO16">SUM(D8:D15)</f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9488100</v>
      </c>
      <c r="M16" s="17">
        <f t="shared" si="2"/>
        <v>0</v>
      </c>
      <c r="N16" s="17">
        <f t="shared" si="2"/>
        <v>0</v>
      </c>
      <c r="O16" s="17">
        <f t="shared" si="2"/>
        <v>310300</v>
      </c>
      <c r="P16" s="17">
        <f t="shared" si="2"/>
        <v>0</v>
      </c>
      <c r="Q16" s="17">
        <f t="shared" si="2"/>
        <v>0</v>
      </c>
      <c r="R16" s="17">
        <f t="shared" si="2"/>
        <v>0</v>
      </c>
      <c r="S16" s="17">
        <f t="shared" si="2"/>
        <v>0</v>
      </c>
      <c r="T16" s="17">
        <f t="shared" si="2"/>
        <v>0</v>
      </c>
      <c r="U16" s="17">
        <f t="shared" si="2"/>
        <v>41000</v>
      </c>
      <c r="V16" s="17">
        <f t="shared" si="2"/>
        <v>0</v>
      </c>
      <c r="W16" s="17">
        <f t="shared" si="2"/>
        <v>0</v>
      </c>
      <c r="X16" s="17">
        <f t="shared" si="2"/>
        <v>368900</v>
      </c>
      <c r="Y16" s="17">
        <f t="shared" si="2"/>
        <v>0</v>
      </c>
      <c r="Z16" s="17">
        <f t="shared" si="2"/>
        <v>0</v>
      </c>
      <c r="AA16" s="17">
        <f t="shared" si="2"/>
        <v>1871600</v>
      </c>
      <c r="AB16" s="17">
        <f t="shared" si="2"/>
        <v>0</v>
      </c>
      <c r="AC16" s="17">
        <f t="shared" si="2"/>
        <v>0</v>
      </c>
      <c r="AD16" s="17">
        <f t="shared" si="2"/>
        <v>28620100</v>
      </c>
      <c r="AE16" s="17">
        <f t="shared" si="2"/>
        <v>0</v>
      </c>
      <c r="AF16" s="17">
        <f t="shared" si="2"/>
        <v>0</v>
      </c>
      <c r="AG16" s="17">
        <f t="shared" si="2"/>
        <v>42900</v>
      </c>
      <c r="AH16" s="17">
        <f t="shared" si="2"/>
        <v>0</v>
      </c>
      <c r="AI16" s="17">
        <f t="shared" si="2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>
        <f t="shared" si="2"/>
        <v>0</v>
      </c>
      <c r="AT16" s="17">
        <f t="shared" si="2"/>
        <v>0</v>
      </c>
      <c r="AU16" s="17">
        <f t="shared" si="2"/>
        <v>0</v>
      </c>
      <c r="AV16" s="17">
        <f t="shared" si="2"/>
        <v>227700</v>
      </c>
      <c r="AW16" s="17">
        <f t="shared" si="2"/>
        <v>0</v>
      </c>
      <c r="AX16" s="17">
        <f t="shared" si="2"/>
        <v>0</v>
      </c>
      <c r="AY16" s="17">
        <f t="shared" si="2"/>
        <v>0</v>
      </c>
      <c r="AZ16" s="17">
        <f t="shared" si="2"/>
        <v>0</v>
      </c>
      <c r="BA16" s="17">
        <f t="shared" si="2"/>
        <v>0</v>
      </c>
      <c r="BB16" s="17">
        <f t="shared" si="2"/>
        <v>0</v>
      </c>
      <c r="BC16" s="17">
        <f t="shared" si="2"/>
        <v>0</v>
      </c>
      <c r="BD16" s="17">
        <f t="shared" si="2"/>
        <v>0</v>
      </c>
      <c r="BE16" s="17">
        <f t="shared" si="2"/>
        <v>0</v>
      </c>
      <c r="BF16" s="17">
        <f t="shared" si="2"/>
        <v>0</v>
      </c>
      <c r="BG16" s="17">
        <f t="shared" si="2"/>
        <v>0</v>
      </c>
      <c r="BH16" s="17">
        <f t="shared" si="2"/>
        <v>3204888</v>
      </c>
      <c r="BI16" s="17">
        <f t="shared" si="2"/>
        <v>0</v>
      </c>
      <c r="BJ16" s="17">
        <f t="shared" si="2"/>
        <v>0</v>
      </c>
      <c r="BK16" s="17">
        <f t="shared" si="2"/>
        <v>1369500</v>
      </c>
      <c r="BL16" s="17">
        <f t="shared" si="2"/>
        <v>0</v>
      </c>
      <c r="BM16" s="17">
        <f t="shared" si="2"/>
        <v>0</v>
      </c>
      <c r="BN16" s="17">
        <f t="shared" si="2"/>
        <v>0</v>
      </c>
      <c r="BO16" s="17">
        <f t="shared" si="2"/>
        <v>0</v>
      </c>
      <c r="BP16" s="17">
        <f aca="true" t="shared" si="3" ref="BP16:BW16">SUM(BP8:BP15)</f>
        <v>0</v>
      </c>
      <c r="BQ16" s="17">
        <f t="shared" si="3"/>
        <v>0</v>
      </c>
      <c r="BR16" s="17">
        <f t="shared" si="3"/>
        <v>0</v>
      </c>
      <c r="BS16" s="17">
        <f t="shared" si="3"/>
        <v>0</v>
      </c>
      <c r="BT16" s="17">
        <f t="shared" si="3"/>
        <v>0</v>
      </c>
      <c r="BU16" s="17">
        <f t="shared" si="3"/>
        <v>77810111</v>
      </c>
      <c r="BV16" s="17">
        <f t="shared" si="3"/>
        <v>0</v>
      </c>
      <c r="BW16" s="10">
        <f t="shared" si="3"/>
        <v>0</v>
      </c>
    </row>
    <row r="17" spans="1:75" ht="12">
      <c r="A17" s="14"/>
      <c r="B17" s="30" t="s">
        <v>63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5"/>
      <c r="BU17" s="35"/>
      <c r="BV17" s="35"/>
      <c r="BW17" s="36"/>
    </row>
    <row r="18" spans="1:75" ht="12">
      <c r="A18" s="14">
        <v>201</v>
      </c>
      <c r="B18" s="1" t="s">
        <v>40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f>C18+F18+I18+L18+O18+R18+U18+X18+AA18+AD18+AG18+AJ18+AM18+AP18+AS18+AV18+AY18+BB18+BE18+BH18+BK18+BN18+BQ18+BT18</f>
        <v>0</v>
      </c>
      <c r="BV18" s="16">
        <f aca="true" t="shared" si="4" ref="BV18:BW22">D18+G18+J18+M18+P18+S18+V18+Y18+AB18+AE18+AH18+AK18+AN18+AQ18+AT18+AW18+AZ18+BC18+BF18+BI18+BL18+BO18+BR18</f>
        <v>0</v>
      </c>
      <c r="BW18" s="9">
        <v>0</v>
      </c>
    </row>
    <row r="19" spans="1:75" ht="12">
      <c r="A19" s="14">
        <v>202</v>
      </c>
      <c r="B19" s="1" t="s">
        <v>41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11250000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5271000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f>C19+F19+I19+L19+O19+R19+U19+X19+AA19+AD19+AG19+AJ19+AM19+AP19+AS19+AV19+AY19+BB19+BE19+BH19+BK19+BN19+BQ19+BT19</f>
        <v>16521000</v>
      </c>
      <c r="BV19" s="16">
        <f t="shared" si="4"/>
        <v>0</v>
      </c>
      <c r="BW19" s="16">
        <f t="shared" si="4"/>
        <v>0</v>
      </c>
    </row>
    <row r="20" spans="1:75" ht="12">
      <c r="A20" s="14">
        <v>203</v>
      </c>
      <c r="B20" s="1" t="s">
        <v>42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f>C20+F20+I20+L20+O20+R20+U20+X20+AA20+AD20+AG20+AJ20+AM20+AP20+AS20+AV20+AY20+BB20+BE20+BH20+BK20+BN20+BQ20+BT20</f>
        <v>0</v>
      </c>
      <c r="BV20" s="16">
        <f t="shared" si="4"/>
        <v>0</v>
      </c>
      <c r="BW20" s="16">
        <f t="shared" si="4"/>
        <v>0</v>
      </c>
    </row>
    <row r="21" spans="1:75" ht="12">
      <c r="A21" s="14">
        <v>204</v>
      </c>
      <c r="B21" s="1" t="s">
        <v>43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f>C21+F21+I21+L21+O21+R21+U21+X21+AA21+AD21+AG21+AJ21+AM21+AP21+AS21+AV21+AY21+BB21+BE21+BH21+BK21+BN21+BQ21+BT21</f>
        <v>0</v>
      </c>
      <c r="BV21" s="16">
        <f t="shared" si="4"/>
        <v>0</v>
      </c>
      <c r="BW21" s="16">
        <f t="shared" si="4"/>
        <v>0</v>
      </c>
    </row>
    <row r="22" spans="1:75" ht="12">
      <c r="A22" s="14">
        <v>205</v>
      </c>
      <c r="B22" s="1" t="s">
        <v>44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f>C22+F22+I22+L22+O22+R22+U22+X22+AA22+AD22+AG22+AJ22+AM22+AP22+AS22+AV22+AY22+BB22+BE22+BH22+BK22+BN22+BQ22+BT22</f>
        <v>0</v>
      </c>
      <c r="BV22" s="16">
        <f t="shared" si="4"/>
        <v>0</v>
      </c>
      <c r="BW22" s="16">
        <f t="shared" si="4"/>
        <v>0</v>
      </c>
    </row>
    <row r="23" spans="1:75" ht="12">
      <c r="A23" s="14">
        <v>200</v>
      </c>
      <c r="B23" s="3" t="s">
        <v>45</v>
      </c>
      <c r="C23" s="17">
        <f>SUM(C18:C22)</f>
        <v>0</v>
      </c>
      <c r="D23" s="17">
        <f aca="true" t="shared" si="5" ref="D23:BO23">SUM(D18:D22)</f>
        <v>0</v>
      </c>
      <c r="E23" s="17">
        <f t="shared" si="5"/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11250000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7">
        <f t="shared" si="5"/>
        <v>0</v>
      </c>
      <c r="Z23" s="17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17">
        <f t="shared" si="5"/>
        <v>5271000</v>
      </c>
      <c r="AE23" s="17">
        <f t="shared" si="5"/>
        <v>0</v>
      </c>
      <c r="AF23" s="17">
        <f t="shared" si="5"/>
        <v>0</v>
      </c>
      <c r="AG23" s="17">
        <f t="shared" si="5"/>
        <v>0</v>
      </c>
      <c r="AH23" s="17">
        <f t="shared" si="5"/>
        <v>0</v>
      </c>
      <c r="AI23" s="17">
        <f t="shared" si="5"/>
        <v>0</v>
      </c>
      <c r="AJ23" s="17">
        <f t="shared" si="5"/>
        <v>0</v>
      </c>
      <c r="AK23" s="17">
        <f t="shared" si="5"/>
        <v>0</v>
      </c>
      <c r="AL23" s="17">
        <f t="shared" si="5"/>
        <v>0</v>
      </c>
      <c r="AM23" s="17">
        <f t="shared" si="5"/>
        <v>0</v>
      </c>
      <c r="AN23" s="17">
        <f t="shared" si="5"/>
        <v>0</v>
      </c>
      <c r="AO23" s="17">
        <f t="shared" si="5"/>
        <v>0</v>
      </c>
      <c r="AP23" s="17">
        <f t="shared" si="5"/>
        <v>0</v>
      </c>
      <c r="AQ23" s="17">
        <f t="shared" si="5"/>
        <v>0</v>
      </c>
      <c r="AR23" s="17">
        <f t="shared" si="5"/>
        <v>0</v>
      </c>
      <c r="AS23" s="17">
        <f t="shared" si="5"/>
        <v>0</v>
      </c>
      <c r="AT23" s="17">
        <f t="shared" si="5"/>
        <v>0</v>
      </c>
      <c r="AU23" s="17">
        <f t="shared" si="5"/>
        <v>0</v>
      </c>
      <c r="AV23" s="17">
        <f t="shared" si="5"/>
        <v>0</v>
      </c>
      <c r="AW23" s="17">
        <f t="shared" si="5"/>
        <v>0</v>
      </c>
      <c r="AX23" s="17">
        <f t="shared" si="5"/>
        <v>0</v>
      </c>
      <c r="AY23" s="17">
        <f t="shared" si="5"/>
        <v>0</v>
      </c>
      <c r="AZ23" s="17">
        <f t="shared" si="5"/>
        <v>0</v>
      </c>
      <c r="BA23" s="17">
        <f t="shared" si="5"/>
        <v>0</v>
      </c>
      <c r="BB23" s="17">
        <f t="shared" si="5"/>
        <v>0</v>
      </c>
      <c r="BC23" s="17">
        <f t="shared" si="5"/>
        <v>0</v>
      </c>
      <c r="BD23" s="17">
        <f t="shared" si="5"/>
        <v>0</v>
      </c>
      <c r="BE23" s="17">
        <f t="shared" si="5"/>
        <v>0</v>
      </c>
      <c r="BF23" s="17">
        <f t="shared" si="5"/>
        <v>0</v>
      </c>
      <c r="BG23" s="17">
        <f t="shared" si="5"/>
        <v>0</v>
      </c>
      <c r="BH23" s="17">
        <f t="shared" si="5"/>
        <v>0</v>
      </c>
      <c r="BI23" s="17">
        <f t="shared" si="5"/>
        <v>0</v>
      </c>
      <c r="BJ23" s="17">
        <f t="shared" si="5"/>
        <v>0</v>
      </c>
      <c r="BK23" s="17">
        <f t="shared" si="5"/>
        <v>0</v>
      </c>
      <c r="BL23" s="17">
        <f t="shared" si="5"/>
        <v>0</v>
      </c>
      <c r="BM23" s="17">
        <f t="shared" si="5"/>
        <v>0</v>
      </c>
      <c r="BN23" s="17">
        <f t="shared" si="5"/>
        <v>0</v>
      </c>
      <c r="BO23" s="17">
        <f t="shared" si="5"/>
        <v>0</v>
      </c>
      <c r="BP23" s="17">
        <f aca="true" t="shared" si="6" ref="BP23:BW23">SUM(BP18:BP22)</f>
        <v>0</v>
      </c>
      <c r="BQ23" s="17">
        <f t="shared" si="6"/>
        <v>0</v>
      </c>
      <c r="BR23" s="17">
        <f t="shared" si="6"/>
        <v>0</v>
      </c>
      <c r="BS23" s="17">
        <f t="shared" si="6"/>
        <v>0</v>
      </c>
      <c r="BT23" s="17">
        <f t="shared" si="6"/>
        <v>0</v>
      </c>
      <c r="BU23" s="17">
        <f t="shared" si="6"/>
        <v>16521000</v>
      </c>
      <c r="BV23" s="17">
        <f t="shared" si="6"/>
        <v>0</v>
      </c>
      <c r="BW23" s="10">
        <f t="shared" si="6"/>
        <v>0</v>
      </c>
    </row>
    <row r="24" spans="1:75" ht="12">
      <c r="A24" s="14"/>
      <c r="B24" s="30" t="s">
        <v>65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5"/>
      <c r="BV24" s="35"/>
      <c r="BW24" s="36"/>
    </row>
    <row r="25" spans="1:75" ht="12">
      <c r="A25" s="14">
        <v>301</v>
      </c>
      <c r="B25" s="1" t="s">
        <v>46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f aca="true" t="shared" si="7" ref="BU25:BU34">C25+F25+I25+L25+O25+R25+U25+X25+AA25+AD25+AG25+AJ25+AM25+AP25+AS25+AV25+AY25+BB25+BE25+BH25+BK25+BN25+BQ25+BT25</f>
        <v>0</v>
      </c>
      <c r="BV25" s="16">
        <f>D25+G25+J25+M25+P25+S25+V25+Y25+AB25+AE25+AH25+AK25+AN25+AQ25+AT25+AW25+AZ25+BC25+BF25+BI25+BL25+BO25+BR25+BU25</f>
        <v>0</v>
      </c>
      <c r="BW25" s="16">
        <f>E25+H25+K25+N25+Q25+T25+W25+Z25+AC25+AF25+AI25+AL25+AO25+AR25+AU25+AX25+BA25+BD25+BG25+BJ25+BM25+BP25+BS25+BV25</f>
        <v>0</v>
      </c>
    </row>
    <row r="26" spans="1:75" ht="12">
      <c r="A26" s="14">
        <v>302</v>
      </c>
      <c r="B26" s="1" t="s">
        <v>47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f t="shared" si="7"/>
        <v>0</v>
      </c>
      <c r="BV26" s="16">
        <f>D26+G26+J26+M26+P26+S26+V26+Y26+AB26+AE26+AH26+AK26+AN26+AQ26+AT26+AW26+AZ26+BC26+BF26+BI26+BL26+BO26+BR26</f>
        <v>0</v>
      </c>
      <c r="BW26" s="16">
        <f>E26+H26+K26+N26+Q26+T26+W26+Z26+AC26+AF26+AI26+AL26+AO26+AR26+AU26+AX26+BA26+BD26+BG26+BJ26+BM26+BP26+BS26+BV26</f>
        <v>0</v>
      </c>
    </row>
    <row r="27" spans="1:75" ht="12">
      <c r="A27" s="14">
        <v>303</v>
      </c>
      <c r="B27" s="1" t="s">
        <v>48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f t="shared" si="7"/>
        <v>0</v>
      </c>
      <c r="BV27" s="16">
        <f>D27+G27+J27+M27+P27+S27+V27+Y27+AB27+AE27+AH27+AK27+AN27+AQ27+AT27+AW27+AZ27+BC27+BF27+BI27+BL27+BO27+BR27</f>
        <v>0</v>
      </c>
      <c r="BW27" s="16">
        <f>E27+H27+K27+N27+Q27+T27+W27+Z27+AC27+AF27+AI27+AL27+AO27+AR27+AU27+AX27+BA27+BD27+BG27+BJ27+BM27+BP27+BS27+BV27</f>
        <v>0</v>
      </c>
    </row>
    <row r="28" spans="1:75" ht="12">
      <c r="A28" s="14">
        <v>304</v>
      </c>
      <c r="B28" s="1" t="s">
        <v>49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f t="shared" si="7"/>
        <v>0</v>
      </c>
      <c r="BV28" s="16">
        <f>D28+G28+J28+M28+P28+S28+V28+Y28+AB28+AE28+AH28+AK28+AN28+AQ28+AT28+AW28+AZ28+BC28+BF28+BI28+BL28+BO28+BR28</f>
        <v>0</v>
      </c>
      <c r="BW28" s="16">
        <f>E28+H28+K28+N28+Q28+T28+W28+Z28+AC28+AF28+AI28+AL28+AO28+AR28+AU28+AX28+BA28+BD28+BG28+BJ28+BM28+BP28+BS28+BV28</f>
        <v>0</v>
      </c>
    </row>
    <row r="29" spans="1:75" ht="12">
      <c r="A29" s="14">
        <v>300</v>
      </c>
      <c r="B29" s="3" t="s">
        <v>50</v>
      </c>
      <c r="C29" s="17">
        <f>SUM(C25:C28)</f>
        <v>0</v>
      </c>
      <c r="D29" s="17">
        <f aca="true" t="shared" si="8" ref="D29:BO29">SUM(D25:D28)</f>
        <v>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0</v>
      </c>
      <c r="I29" s="17">
        <f t="shared" si="8"/>
        <v>0</v>
      </c>
      <c r="J29" s="17">
        <f t="shared" si="8"/>
        <v>0</v>
      </c>
      <c r="K29" s="17">
        <f t="shared" si="8"/>
        <v>0</v>
      </c>
      <c r="L29" s="17">
        <f t="shared" si="8"/>
        <v>0</v>
      </c>
      <c r="M29" s="17">
        <f t="shared" si="8"/>
        <v>0</v>
      </c>
      <c r="N29" s="17">
        <f t="shared" si="8"/>
        <v>0</v>
      </c>
      <c r="O29" s="17">
        <f t="shared" si="8"/>
        <v>0</v>
      </c>
      <c r="P29" s="17">
        <f t="shared" si="8"/>
        <v>0</v>
      </c>
      <c r="Q29" s="17">
        <f t="shared" si="8"/>
        <v>0</v>
      </c>
      <c r="R29" s="17">
        <f t="shared" si="8"/>
        <v>0</v>
      </c>
      <c r="S29" s="17">
        <f t="shared" si="8"/>
        <v>0</v>
      </c>
      <c r="T29" s="17">
        <f t="shared" si="8"/>
        <v>0</v>
      </c>
      <c r="U29" s="17">
        <f t="shared" si="8"/>
        <v>0</v>
      </c>
      <c r="V29" s="17">
        <f t="shared" si="8"/>
        <v>0</v>
      </c>
      <c r="W29" s="17">
        <f t="shared" si="8"/>
        <v>0</v>
      </c>
      <c r="X29" s="17">
        <f t="shared" si="8"/>
        <v>0</v>
      </c>
      <c r="Y29" s="17">
        <f t="shared" si="8"/>
        <v>0</v>
      </c>
      <c r="Z29" s="17">
        <f t="shared" si="8"/>
        <v>0</v>
      </c>
      <c r="AA29" s="17">
        <f t="shared" si="8"/>
        <v>0</v>
      </c>
      <c r="AB29" s="17">
        <f t="shared" si="8"/>
        <v>0</v>
      </c>
      <c r="AC29" s="17">
        <f t="shared" si="8"/>
        <v>0</v>
      </c>
      <c r="AD29" s="17">
        <f t="shared" si="8"/>
        <v>0</v>
      </c>
      <c r="AE29" s="17">
        <f t="shared" si="8"/>
        <v>0</v>
      </c>
      <c r="AF29" s="17">
        <f t="shared" si="8"/>
        <v>0</v>
      </c>
      <c r="AG29" s="17">
        <f t="shared" si="8"/>
        <v>0</v>
      </c>
      <c r="AH29" s="17">
        <f t="shared" si="8"/>
        <v>0</v>
      </c>
      <c r="AI29" s="17">
        <f t="shared" si="8"/>
        <v>0</v>
      </c>
      <c r="AJ29" s="17">
        <f t="shared" si="8"/>
        <v>0</v>
      </c>
      <c r="AK29" s="17">
        <f t="shared" si="8"/>
        <v>0</v>
      </c>
      <c r="AL29" s="17">
        <f t="shared" si="8"/>
        <v>0</v>
      </c>
      <c r="AM29" s="17">
        <f t="shared" si="8"/>
        <v>0</v>
      </c>
      <c r="AN29" s="17">
        <f t="shared" si="8"/>
        <v>0</v>
      </c>
      <c r="AO29" s="17">
        <f t="shared" si="8"/>
        <v>0</v>
      </c>
      <c r="AP29" s="17">
        <f t="shared" si="8"/>
        <v>0</v>
      </c>
      <c r="AQ29" s="17">
        <f t="shared" si="8"/>
        <v>0</v>
      </c>
      <c r="AR29" s="17">
        <f t="shared" si="8"/>
        <v>0</v>
      </c>
      <c r="AS29" s="17">
        <f t="shared" si="8"/>
        <v>0</v>
      </c>
      <c r="AT29" s="17">
        <f t="shared" si="8"/>
        <v>0</v>
      </c>
      <c r="AU29" s="17">
        <f t="shared" si="8"/>
        <v>0</v>
      </c>
      <c r="AV29" s="17">
        <f t="shared" si="8"/>
        <v>0</v>
      </c>
      <c r="AW29" s="17">
        <f t="shared" si="8"/>
        <v>0</v>
      </c>
      <c r="AX29" s="17">
        <f t="shared" si="8"/>
        <v>0</v>
      </c>
      <c r="AY29" s="17">
        <f t="shared" si="8"/>
        <v>0</v>
      </c>
      <c r="AZ29" s="17">
        <f t="shared" si="8"/>
        <v>0</v>
      </c>
      <c r="BA29" s="17">
        <f t="shared" si="8"/>
        <v>0</v>
      </c>
      <c r="BB29" s="17">
        <f t="shared" si="8"/>
        <v>0</v>
      </c>
      <c r="BC29" s="17">
        <f t="shared" si="8"/>
        <v>0</v>
      </c>
      <c r="BD29" s="17">
        <f t="shared" si="8"/>
        <v>0</v>
      </c>
      <c r="BE29" s="17">
        <f t="shared" si="8"/>
        <v>0</v>
      </c>
      <c r="BF29" s="17">
        <f t="shared" si="8"/>
        <v>0</v>
      </c>
      <c r="BG29" s="17">
        <f t="shared" si="8"/>
        <v>0</v>
      </c>
      <c r="BH29" s="17">
        <f t="shared" si="8"/>
        <v>0</v>
      </c>
      <c r="BI29" s="17">
        <f t="shared" si="8"/>
        <v>0</v>
      </c>
      <c r="BJ29" s="17">
        <f t="shared" si="8"/>
        <v>0</v>
      </c>
      <c r="BK29" s="17">
        <f t="shared" si="8"/>
        <v>0</v>
      </c>
      <c r="BL29" s="17">
        <f t="shared" si="8"/>
        <v>0</v>
      </c>
      <c r="BM29" s="17">
        <f t="shared" si="8"/>
        <v>0</v>
      </c>
      <c r="BN29" s="17">
        <f t="shared" si="8"/>
        <v>0</v>
      </c>
      <c r="BO29" s="17">
        <f t="shared" si="8"/>
        <v>0</v>
      </c>
      <c r="BP29" s="17">
        <f aca="true" t="shared" si="9" ref="BP29:BW29">SUM(BP25:BP28)</f>
        <v>0</v>
      </c>
      <c r="BQ29" s="17">
        <f t="shared" si="9"/>
        <v>0</v>
      </c>
      <c r="BR29" s="17">
        <f t="shared" si="9"/>
        <v>0</v>
      </c>
      <c r="BS29" s="17">
        <f t="shared" si="9"/>
        <v>0</v>
      </c>
      <c r="BT29" s="17">
        <f t="shared" si="9"/>
        <v>0</v>
      </c>
      <c r="BU29" s="16">
        <f t="shared" si="7"/>
        <v>0</v>
      </c>
      <c r="BV29" s="17">
        <f t="shared" si="9"/>
        <v>0</v>
      </c>
      <c r="BW29" s="10">
        <f t="shared" si="9"/>
        <v>0</v>
      </c>
    </row>
    <row r="30" spans="1:75" ht="12">
      <c r="A30" s="14"/>
      <c r="B30" s="30" t="s">
        <v>62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5"/>
      <c r="BV30" s="35"/>
      <c r="BW30" s="36"/>
    </row>
    <row r="31" spans="1:75" ht="12">
      <c r="A31" s="14">
        <v>401</v>
      </c>
      <c r="B31" s="1" t="s">
        <v>51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2715418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f t="shared" si="7"/>
        <v>2715418</v>
      </c>
      <c r="BV31" s="16">
        <f aca="true" t="shared" si="10" ref="BV31:BW34">D31+G31+J31+M31+P31+S31+V31+Y31+AB31+AE31+AH31+AK31+AN31+AQ31+AT31+AW31+AZ31+BC31+BF31+BI31+BL31+BO31+BR31</f>
        <v>0</v>
      </c>
      <c r="BW31" s="16">
        <f t="shared" si="10"/>
        <v>0</v>
      </c>
    </row>
    <row r="32" spans="1:75" ht="12">
      <c r="A32" s="14">
        <v>402</v>
      </c>
      <c r="B32" s="1" t="s">
        <v>52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f t="shared" si="7"/>
        <v>0</v>
      </c>
      <c r="BV32" s="16">
        <f t="shared" si="10"/>
        <v>0</v>
      </c>
      <c r="BW32" s="16">
        <f t="shared" si="10"/>
        <v>0</v>
      </c>
    </row>
    <row r="33" spans="1:75" ht="12">
      <c r="A33" s="14">
        <v>403</v>
      </c>
      <c r="B33" s="1" t="s">
        <v>53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1640991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f t="shared" si="7"/>
        <v>1640991</v>
      </c>
      <c r="BV33" s="16">
        <f t="shared" si="10"/>
        <v>0</v>
      </c>
      <c r="BW33" s="16">
        <f t="shared" si="10"/>
        <v>0</v>
      </c>
    </row>
    <row r="34" spans="1:75" ht="12">
      <c r="A34" s="14">
        <v>404</v>
      </c>
      <c r="B34" s="1" t="s">
        <v>54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f t="shared" si="7"/>
        <v>0</v>
      </c>
      <c r="BV34" s="16">
        <f t="shared" si="10"/>
        <v>0</v>
      </c>
      <c r="BW34" s="16">
        <f t="shared" si="10"/>
        <v>0</v>
      </c>
    </row>
    <row r="35" spans="1:75" ht="12">
      <c r="A35" s="14">
        <v>400</v>
      </c>
      <c r="B35" s="3" t="s">
        <v>55</v>
      </c>
      <c r="C35" s="17">
        <f>SUM(C31:C34)</f>
        <v>0</v>
      </c>
      <c r="D35" s="17">
        <f>SUM(D31:D34)</f>
        <v>0</v>
      </c>
      <c r="E35" s="17">
        <f aca="true" t="shared" si="11" ref="E35:BP35">SUM(E31:E34)</f>
        <v>0</v>
      </c>
      <c r="F35" s="17">
        <f t="shared" si="11"/>
        <v>0</v>
      </c>
      <c r="G35" s="17">
        <f t="shared" si="11"/>
        <v>0</v>
      </c>
      <c r="H35" s="17">
        <f t="shared" si="11"/>
        <v>0</v>
      </c>
      <c r="I35" s="17">
        <f t="shared" si="11"/>
        <v>0</v>
      </c>
      <c r="J35" s="17">
        <f t="shared" si="11"/>
        <v>0</v>
      </c>
      <c r="K35" s="17">
        <f t="shared" si="11"/>
        <v>0</v>
      </c>
      <c r="L35" s="17">
        <f t="shared" si="11"/>
        <v>0</v>
      </c>
      <c r="M35" s="17">
        <f t="shared" si="11"/>
        <v>0</v>
      </c>
      <c r="N35" s="17">
        <f t="shared" si="11"/>
        <v>0</v>
      </c>
      <c r="O35" s="17">
        <f t="shared" si="11"/>
        <v>0</v>
      </c>
      <c r="P35" s="17">
        <f t="shared" si="11"/>
        <v>0</v>
      </c>
      <c r="Q35" s="17">
        <f t="shared" si="11"/>
        <v>0</v>
      </c>
      <c r="R35" s="17">
        <f t="shared" si="11"/>
        <v>0</v>
      </c>
      <c r="S35" s="17">
        <f t="shared" si="11"/>
        <v>0</v>
      </c>
      <c r="T35" s="17">
        <f t="shared" si="11"/>
        <v>0</v>
      </c>
      <c r="U35" s="17">
        <f t="shared" si="11"/>
        <v>0</v>
      </c>
      <c r="V35" s="17">
        <f t="shared" si="11"/>
        <v>0</v>
      </c>
      <c r="W35" s="17">
        <f t="shared" si="11"/>
        <v>0</v>
      </c>
      <c r="X35" s="17">
        <f t="shared" si="11"/>
        <v>0</v>
      </c>
      <c r="Y35" s="17">
        <f t="shared" si="11"/>
        <v>0</v>
      </c>
      <c r="Z35" s="17">
        <f t="shared" si="11"/>
        <v>0</v>
      </c>
      <c r="AA35" s="17">
        <f t="shared" si="11"/>
        <v>0</v>
      </c>
      <c r="AB35" s="17">
        <f t="shared" si="11"/>
        <v>0</v>
      </c>
      <c r="AC35" s="17">
        <f t="shared" si="11"/>
        <v>0</v>
      </c>
      <c r="AD35" s="17">
        <f t="shared" si="11"/>
        <v>0</v>
      </c>
      <c r="AE35" s="17">
        <f t="shared" si="11"/>
        <v>0</v>
      </c>
      <c r="AF35" s="17">
        <f t="shared" si="11"/>
        <v>0</v>
      </c>
      <c r="AG35" s="17">
        <f t="shared" si="11"/>
        <v>0</v>
      </c>
      <c r="AH35" s="17">
        <f t="shared" si="11"/>
        <v>0</v>
      </c>
      <c r="AI35" s="17">
        <f t="shared" si="11"/>
        <v>0</v>
      </c>
      <c r="AJ35" s="17">
        <f t="shared" si="11"/>
        <v>0</v>
      </c>
      <c r="AK35" s="17">
        <f t="shared" si="11"/>
        <v>0</v>
      </c>
      <c r="AL35" s="17">
        <f t="shared" si="11"/>
        <v>0</v>
      </c>
      <c r="AM35" s="17">
        <f t="shared" si="11"/>
        <v>0</v>
      </c>
      <c r="AN35" s="17">
        <f t="shared" si="11"/>
        <v>0</v>
      </c>
      <c r="AO35" s="17">
        <f t="shared" si="11"/>
        <v>0</v>
      </c>
      <c r="AP35" s="17">
        <f t="shared" si="11"/>
        <v>0</v>
      </c>
      <c r="AQ35" s="17">
        <f t="shared" si="11"/>
        <v>0</v>
      </c>
      <c r="AR35" s="17">
        <f t="shared" si="11"/>
        <v>0</v>
      </c>
      <c r="AS35" s="17">
        <f t="shared" si="11"/>
        <v>0</v>
      </c>
      <c r="AT35" s="17">
        <f t="shared" si="11"/>
        <v>0</v>
      </c>
      <c r="AU35" s="17">
        <f t="shared" si="11"/>
        <v>0</v>
      </c>
      <c r="AV35" s="17">
        <f t="shared" si="11"/>
        <v>0</v>
      </c>
      <c r="AW35" s="17">
        <f t="shared" si="11"/>
        <v>0</v>
      </c>
      <c r="AX35" s="17">
        <f t="shared" si="11"/>
        <v>0</v>
      </c>
      <c r="AY35" s="17">
        <f t="shared" si="11"/>
        <v>0</v>
      </c>
      <c r="AZ35" s="17">
        <f t="shared" si="11"/>
        <v>0</v>
      </c>
      <c r="BA35" s="17">
        <f t="shared" si="11"/>
        <v>0</v>
      </c>
      <c r="BB35" s="17">
        <f t="shared" si="11"/>
        <v>0</v>
      </c>
      <c r="BC35" s="17">
        <f t="shared" si="11"/>
        <v>0</v>
      </c>
      <c r="BD35" s="17">
        <f t="shared" si="11"/>
        <v>0</v>
      </c>
      <c r="BE35" s="17">
        <f t="shared" si="11"/>
        <v>0</v>
      </c>
      <c r="BF35" s="17">
        <f t="shared" si="11"/>
        <v>0</v>
      </c>
      <c r="BG35" s="17">
        <f t="shared" si="11"/>
        <v>0</v>
      </c>
      <c r="BH35" s="17">
        <f t="shared" si="11"/>
        <v>0</v>
      </c>
      <c r="BI35" s="17">
        <f t="shared" si="11"/>
        <v>0</v>
      </c>
      <c r="BJ35" s="17">
        <f t="shared" si="11"/>
        <v>0</v>
      </c>
      <c r="BK35" s="17">
        <f t="shared" si="11"/>
        <v>4356409</v>
      </c>
      <c r="BL35" s="17">
        <f t="shared" si="11"/>
        <v>0</v>
      </c>
      <c r="BM35" s="17">
        <f t="shared" si="11"/>
        <v>0</v>
      </c>
      <c r="BN35" s="17">
        <f t="shared" si="11"/>
        <v>0</v>
      </c>
      <c r="BO35" s="17">
        <f t="shared" si="11"/>
        <v>0</v>
      </c>
      <c r="BP35" s="17">
        <f t="shared" si="11"/>
        <v>0</v>
      </c>
      <c r="BQ35" s="17">
        <f aca="true" t="shared" si="12" ref="BQ35:BW35">SUM(BQ31:BQ34)</f>
        <v>0</v>
      </c>
      <c r="BR35" s="17">
        <f t="shared" si="12"/>
        <v>0</v>
      </c>
      <c r="BS35" s="17">
        <f t="shared" si="12"/>
        <v>0</v>
      </c>
      <c r="BT35" s="17">
        <f t="shared" si="12"/>
        <v>0</v>
      </c>
      <c r="BU35" s="17">
        <f t="shared" si="12"/>
        <v>4356409</v>
      </c>
      <c r="BV35" s="17">
        <f t="shared" si="12"/>
        <v>0</v>
      </c>
      <c r="BW35" s="10">
        <f t="shared" si="12"/>
        <v>0</v>
      </c>
    </row>
    <row r="36" spans="1:75" ht="16.5" customHeight="1">
      <c r="A36" s="14"/>
      <c r="B36" s="37" t="s">
        <v>66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5"/>
      <c r="BV36" s="35"/>
      <c r="BW36" s="36"/>
    </row>
    <row r="37" spans="1:75" ht="12">
      <c r="A37" s="14">
        <v>501</v>
      </c>
      <c r="B37" s="1" t="s">
        <v>56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f>C37+F37+I37+L37+O37+R37+U37+X37+AA37+AD37+AG37+AJ37+AM37+AP37+AS37+AV37+AY37+BB37+BE37+BH37+BK37+BN37+BQ37+BT37</f>
        <v>0</v>
      </c>
      <c r="BV37" s="16">
        <f>D37+G37+J37+M37+P37+S37+V37+Y37+AB37+AE37+AH37+AK37+AN37+AQ37+AT37+AW37+AZ37+BC37+BF37+BI37+BL37+BO37+BR37</f>
        <v>0</v>
      </c>
      <c r="BW37" s="16">
        <f>E37+H37+K37+N37+Q37+T37+W37+Z37+AC37+AF37+AI37+AL37+AO37+AR37+AU37+AX37+BA37+BD37+BG37+BJ37+BM37+BP37+BS37</f>
        <v>0</v>
      </c>
    </row>
    <row r="38" spans="1:75" ht="12">
      <c r="A38" s="14">
        <v>500</v>
      </c>
      <c r="B38" s="3" t="s">
        <v>57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0">
        <v>0</v>
      </c>
    </row>
    <row r="39" spans="1:75" ht="12">
      <c r="A39" s="14"/>
      <c r="B39" s="30" t="s">
        <v>67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5"/>
      <c r="BV39" s="35"/>
      <c r="BW39" s="36"/>
    </row>
    <row r="40" spans="1:75" ht="12">
      <c r="A40" s="14">
        <v>701</v>
      </c>
      <c r="B40" s="1" t="s">
        <v>58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9040000</v>
      </c>
      <c r="BR40" s="16">
        <v>0</v>
      </c>
      <c r="BS40" s="16"/>
      <c r="BT40" s="16">
        <v>0</v>
      </c>
      <c r="BU40" s="16">
        <f>C40+F40+I40+L40+O40+R40+U40+X40+AA40+AD40+AG40+AJ40+AM40+AP40+AS40+AV40+AY40+BB40+BE40+BH40+BK40+BN40+BQ40+BT40</f>
        <v>9040000</v>
      </c>
      <c r="BV40" s="16">
        <f>D40+G40+J40+M40+P40+S40+V40+Y40+AB40+AE40+AH40+AK40+AN40+AQ40+AT40+AW40+AZ40+BC40+BF40+BI40+BL40+BO40+BR40</f>
        <v>0</v>
      </c>
      <c r="BW40" s="16">
        <f>E40+H40+K40+N40+Q40+T40+W40+Z40+AC40+AF40+AI40+AL40+AO40+AR40+AU40+AX40+BA40+BD40+BG40+BJ40+BM40+BP40+BS40</f>
        <v>0</v>
      </c>
    </row>
    <row r="41" spans="1:75" ht="12">
      <c r="A41" s="14">
        <v>702</v>
      </c>
      <c r="B41" s="8" t="s">
        <v>59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750000</v>
      </c>
      <c r="BR41" s="16">
        <v>0</v>
      </c>
      <c r="BS41" s="16"/>
      <c r="BT41" s="9">
        <v>0</v>
      </c>
      <c r="BU41" s="16">
        <f>C41+F41+I41+L41+O41+R41+U41+X41+AA41+AD41+AG41+AJ41+AM41+AP41+AS41+AV41+AY41+BB41+BE41+BH41+BK41+BN41+BQ41+BT41</f>
        <v>750000</v>
      </c>
      <c r="BV41" s="16">
        <f>D41+G41+J41+M41+P41+S41+V41+Y41+AB41+AE41+AH41+AK41+AN41+AQ41+AT41+AW41+AZ41+BC41+BF41+BI41+BL41+BO41+BR41</f>
        <v>0</v>
      </c>
      <c r="BW41" s="16">
        <f>E41+H41+K41+N41+Q41+T41+W41+Z41+AC41+AF41+AI41+AL41+AO41+AR41+AU41+AX41+BA41+BD41+BG41+BJ41+BM41+BP41+BS41</f>
        <v>0</v>
      </c>
    </row>
    <row r="42" spans="1:75" ht="12">
      <c r="A42" s="18">
        <v>700</v>
      </c>
      <c r="B42" s="26" t="s">
        <v>60</v>
      </c>
      <c r="C42" s="19">
        <f>SUM(C40:C41)</f>
        <v>0</v>
      </c>
      <c r="D42" s="19">
        <f>SUM(D40:D41)</f>
        <v>0</v>
      </c>
      <c r="E42" s="19">
        <f aca="true" t="shared" si="13" ref="E42:BP42">SUM(E40:E41)</f>
        <v>0</v>
      </c>
      <c r="F42" s="19">
        <f t="shared" si="13"/>
        <v>0</v>
      </c>
      <c r="G42" s="19">
        <f t="shared" si="13"/>
        <v>0</v>
      </c>
      <c r="H42" s="19">
        <f t="shared" si="13"/>
        <v>0</v>
      </c>
      <c r="I42" s="19">
        <f t="shared" si="13"/>
        <v>0</v>
      </c>
      <c r="J42" s="19">
        <f t="shared" si="13"/>
        <v>0</v>
      </c>
      <c r="K42" s="19">
        <f t="shared" si="13"/>
        <v>0</v>
      </c>
      <c r="L42" s="19">
        <f t="shared" si="13"/>
        <v>0</v>
      </c>
      <c r="M42" s="19">
        <f t="shared" si="13"/>
        <v>0</v>
      </c>
      <c r="N42" s="19">
        <f t="shared" si="13"/>
        <v>0</v>
      </c>
      <c r="O42" s="19">
        <f t="shared" si="13"/>
        <v>0</v>
      </c>
      <c r="P42" s="19">
        <f t="shared" si="13"/>
        <v>0</v>
      </c>
      <c r="Q42" s="19">
        <f t="shared" si="13"/>
        <v>0</v>
      </c>
      <c r="R42" s="19">
        <f t="shared" si="13"/>
        <v>0</v>
      </c>
      <c r="S42" s="19">
        <f t="shared" si="13"/>
        <v>0</v>
      </c>
      <c r="T42" s="19">
        <f t="shared" si="13"/>
        <v>0</v>
      </c>
      <c r="U42" s="19">
        <f t="shared" si="13"/>
        <v>0</v>
      </c>
      <c r="V42" s="19">
        <f t="shared" si="13"/>
        <v>0</v>
      </c>
      <c r="W42" s="19">
        <f t="shared" si="13"/>
        <v>0</v>
      </c>
      <c r="X42" s="19">
        <f t="shared" si="13"/>
        <v>0</v>
      </c>
      <c r="Y42" s="19">
        <f t="shared" si="13"/>
        <v>0</v>
      </c>
      <c r="Z42" s="19">
        <f t="shared" si="13"/>
        <v>0</v>
      </c>
      <c r="AA42" s="19">
        <f t="shared" si="13"/>
        <v>0</v>
      </c>
      <c r="AB42" s="19">
        <f t="shared" si="13"/>
        <v>0</v>
      </c>
      <c r="AC42" s="19">
        <f t="shared" si="13"/>
        <v>0</v>
      </c>
      <c r="AD42" s="19">
        <f t="shared" si="13"/>
        <v>0</v>
      </c>
      <c r="AE42" s="19">
        <f t="shared" si="13"/>
        <v>0</v>
      </c>
      <c r="AF42" s="19">
        <f t="shared" si="13"/>
        <v>0</v>
      </c>
      <c r="AG42" s="19">
        <f t="shared" si="13"/>
        <v>0</v>
      </c>
      <c r="AH42" s="19">
        <f t="shared" si="13"/>
        <v>0</v>
      </c>
      <c r="AI42" s="19">
        <f t="shared" si="13"/>
        <v>0</v>
      </c>
      <c r="AJ42" s="19">
        <f t="shared" si="13"/>
        <v>0</v>
      </c>
      <c r="AK42" s="19">
        <f t="shared" si="13"/>
        <v>0</v>
      </c>
      <c r="AL42" s="19">
        <f t="shared" si="13"/>
        <v>0</v>
      </c>
      <c r="AM42" s="19">
        <f t="shared" si="13"/>
        <v>0</v>
      </c>
      <c r="AN42" s="19">
        <f t="shared" si="13"/>
        <v>0</v>
      </c>
      <c r="AO42" s="19">
        <f t="shared" si="13"/>
        <v>0</v>
      </c>
      <c r="AP42" s="19">
        <f t="shared" si="13"/>
        <v>0</v>
      </c>
      <c r="AQ42" s="19">
        <f t="shared" si="13"/>
        <v>0</v>
      </c>
      <c r="AR42" s="19">
        <f t="shared" si="13"/>
        <v>0</v>
      </c>
      <c r="AS42" s="19">
        <f t="shared" si="13"/>
        <v>0</v>
      </c>
      <c r="AT42" s="19">
        <f t="shared" si="13"/>
        <v>0</v>
      </c>
      <c r="AU42" s="19">
        <f t="shared" si="13"/>
        <v>0</v>
      </c>
      <c r="AV42" s="19">
        <f t="shared" si="13"/>
        <v>0</v>
      </c>
      <c r="AW42" s="19">
        <f t="shared" si="13"/>
        <v>0</v>
      </c>
      <c r="AX42" s="19">
        <f t="shared" si="13"/>
        <v>0</v>
      </c>
      <c r="AY42" s="19">
        <f t="shared" si="13"/>
        <v>0</v>
      </c>
      <c r="AZ42" s="19">
        <f t="shared" si="13"/>
        <v>0</v>
      </c>
      <c r="BA42" s="19">
        <f t="shared" si="13"/>
        <v>0</v>
      </c>
      <c r="BB42" s="19">
        <f t="shared" si="13"/>
        <v>0</v>
      </c>
      <c r="BC42" s="19">
        <f t="shared" si="13"/>
        <v>0</v>
      </c>
      <c r="BD42" s="19">
        <f t="shared" si="13"/>
        <v>0</v>
      </c>
      <c r="BE42" s="19">
        <f t="shared" si="13"/>
        <v>0</v>
      </c>
      <c r="BF42" s="19">
        <f t="shared" si="13"/>
        <v>0</v>
      </c>
      <c r="BG42" s="19">
        <f t="shared" si="13"/>
        <v>0</v>
      </c>
      <c r="BH42" s="19">
        <f t="shared" si="13"/>
        <v>0</v>
      </c>
      <c r="BI42" s="19">
        <f t="shared" si="13"/>
        <v>0</v>
      </c>
      <c r="BJ42" s="19">
        <f t="shared" si="13"/>
        <v>0</v>
      </c>
      <c r="BK42" s="19">
        <f t="shared" si="13"/>
        <v>0</v>
      </c>
      <c r="BL42" s="19">
        <f t="shared" si="13"/>
        <v>0</v>
      </c>
      <c r="BM42" s="19">
        <f t="shared" si="13"/>
        <v>0</v>
      </c>
      <c r="BN42" s="19">
        <f t="shared" si="13"/>
        <v>0</v>
      </c>
      <c r="BO42" s="19">
        <f t="shared" si="13"/>
        <v>0</v>
      </c>
      <c r="BP42" s="19">
        <f t="shared" si="13"/>
        <v>0</v>
      </c>
      <c r="BQ42" s="19">
        <f aca="true" t="shared" si="14" ref="BQ42:BW42">SUM(BQ40:BQ41)</f>
        <v>9790000</v>
      </c>
      <c r="BR42" s="19">
        <f t="shared" si="14"/>
        <v>0</v>
      </c>
      <c r="BS42" s="19">
        <f t="shared" si="14"/>
        <v>0</v>
      </c>
      <c r="BT42" s="19">
        <f t="shared" si="14"/>
        <v>0</v>
      </c>
      <c r="BU42" s="19">
        <f t="shared" si="14"/>
        <v>9790000</v>
      </c>
      <c r="BV42" s="19">
        <f t="shared" si="14"/>
        <v>0</v>
      </c>
      <c r="BW42" s="19">
        <f t="shared" si="14"/>
        <v>0</v>
      </c>
    </row>
    <row r="43" spans="1:75" ht="12">
      <c r="A43" s="13"/>
      <c r="B43" s="27"/>
      <c r="C43" s="11"/>
      <c r="D43" s="11"/>
      <c r="E43" s="11"/>
      <c r="F43" s="11"/>
      <c r="G43" s="11"/>
      <c r="H43" s="11"/>
      <c r="I43" s="11"/>
      <c r="J43" s="11"/>
      <c r="K43" s="17"/>
      <c r="L43" s="1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7"/>
      <c r="X43" s="17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7"/>
      <c r="AJ43" s="17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7"/>
      <c r="AV43" s="17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7"/>
      <c r="BH43" s="17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7"/>
      <c r="BT43" s="17"/>
      <c r="BU43" s="17"/>
      <c r="BV43" s="17"/>
      <c r="BW43" s="25"/>
    </row>
    <row r="44" spans="1:75" ht="14.25" customHeight="1" thickBot="1">
      <c r="A44" s="39" t="s">
        <v>61</v>
      </c>
      <c r="B44" s="40"/>
      <c r="C44" s="20">
        <f>C16+C23+C29+C35+C38+C42</f>
        <v>32265123</v>
      </c>
      <c r="D44" s="20">
        <f>D16+D23+D29+D35+D38+D42</f>
        <v>0</v>
      </c>
      <c r="E44" s="20">
        <f aca="true" t="shared" si="15" ref="E44:BP44">E16+E23+E29+E35+E38+E42</f>
        <v>0</v>
      </c>
      <c r="F44" s="20">
        <f t="shared" si="15"/>
        <v>0</v>
      </c>
      <c r="G44" s="20">
        <f t="shared" si="15"/>
        <v>0</v>
      </c>
      <c r="H44" s="20">
        <f t="shared" si="15"/>
        <v>0</v>
      </c>
      <c r="I44" s="20">
        <f t="shared" si="15"/>
        <v>0</v>
      </c>
      <c r="J44" s="20">
        <f t="shared" si="15"/>
        <v>0</v>
      </c>
      <c r="K44" s="22">
        <f t="shared" si="15"/>
        <v>0</v>
      </c>
      <c r="L44" s="22">
        <f t="shared" si="15"/>
        <v>20738100</v>
      </c>
      <c r="M44" s="20">
        <f t="shared" si="15"/>
        <v>0</v>
      </c>
      <c r="N44" s="20">
        <f t="shared" si="15"/>
        <v>0</v>
      </c>
      <c r="O44" s="20">
        <f t="shared" si="15"/>
        <v>310300</v>
      </c>
      <c r="P44" s="20">
        <f t="shared" si="15"/>
        <v>0</v>
      </c>
      <c r="Q44" s="20">
        <f t="shared" si="15"/>
        <v>0</v>
      </c>
      <c r="R44" s="20">
        <f t="shared" si="15"/>
        <v>0</v>
      </c>
      <c r="S44" s="20">
        <f t="shared" si="15"/>
        <v>0</v>
      </c>
      <c r="T44" s="20">
        <f t="shared" si="15"/>
        <v>0</v>
      </c>
      <c r="U44" s="20">
        <f t="shared" si="15"/>
        <v>41000</v>
      </c>
      <c r="V44" s="20">
        <f t="shared" si="15"/>
        <v>0</v>
      </c>
      <c r="W44" s="22">
        <f t="shared" si="15"/>
        <v>0</v>
      </c>
      <c r="X44" s="22">
        <f t="shared" si="15"/>
        <v>368900</v>
      </c>
      <c r="Y44" s="20">
        <f t="shared" si="15"/>
        <v>0</v>
      </c>
      <c r="Z44" s="20">
        <f t="shared" si="15"/>
        <v>0</v>
      </c>
      <c r="AA44" s="20">
        <f t="shared" si="15"/>
        <v>1871600</v>
      </c>
      <c r="AB44" s="20">
        <f t="shared" si="15"/>
        <v>0</v>
      </c>
      <c r="AC44" s="20">
        <f t="shared" si="15"/>
        <v>0</v>
      </c>
      <c r="AD44" s="20">
        <f t="shared" si="15"/>
        <v>33891100</v>
      </c>
      <c r="AE44" s="20">
        <f t="shared" si="15"/>
        <v>0</v>
      </c>
      <c r="AF44" s="20">
        <f t="shared" si="15"/>
        <v>0</v>
      </c>
      <c r="AG44" s="20">
        <f t="shared" si="15"/>
        <v>42900</v>
      </c>
      <c r="AH44" s="20">
        <f t="shared" si="15"/>
        <v>0</v>
      </c>
      <c r="AI44" s="22">
        <f t="shared" si="15"/>
        <v>0</v>
      </c>
      <c r="AJ44" s="22">
        <f t="shared" si="15"/>
        <v>0</v>
      </c>
      <c r="AK44" s="20">
        <f t="shared" si="15"/>
        <v>0</v>
      </c>
      <c r="AL44" s="20">
        <f t="shared" si="15"/>
        <v>0</v>
      </c>
      <c r="AM44" s="20">
        <f t="shared" si="15"/>
        <v>0</v>
      </c>
      <c r="AN44" s="20">
        <f t="shared" si="15"/>
        <v>0</v>
      </c>
      <c r="AO44" s="20">
        <f t="shared" si="15"/>
        <v>0</v>
      </c>
      <c r="AP44" s="20">
        <f t="shared" si="15"/>
        <v>0</v>
      </c>
      <c r="AQ44" s="20">
        <f t="shared" si="15"/>
        <v>0</v>
      </c>
      <c r="AR44" s="20">
        <f t="shared" si="15"/>
        <v>0</v>
      </c>
      <c r="AS44" s="20">
        <f t="shared" si="15"/>
        <v>0</v>
      </c>
      <c r="AT44" s="20">
        <f t="shared" si="15"/>
        <v>0</v>
      </c>
      <c r="AU44" s="22">
        <f t="shared" si="15"/>
        <v>0</v>
      </c>
      <c r="AV44" s="22">
        <f t="shared" si="15"/>
        <v>227700</v>
      </c>
      <c r="AW44" s="20">
        <f t="shared" si="15"/>
        <v>0</v>
      </c>
      <c r="AX44" s="20">
        <f t="shared" si="15"/>
        <v>0</v>
      </c>
      <c r="AY44" s="20">
        <f t="shared" si="15"/>
        <v>0</v>
      </c>
      <c r="AZ44" s="20">
        <f t="shared" si="15"/>
        <v>0</v>
      </c>
      <c r="BA44" s="20">
        <f t="shared" si="15"/>
        <v>0</v>
      </c>
      <c r="BB44" s="20">
        <f t="shared" si="15"/>
        <v>0</v>
      </c>
      <c r="BC44" s="20">
        <f t="shared" si="15"/>
        <v>0</v>
      </c>
      <c r="BD44" s="20">
        <f t="shared" si="15"/>
        <v>0</v>
      </c>
      <c r="BE44" s="20">
        <f t="shared" si="15"/>
        <v>0</v>
      </c>
      <c r="BF44" s="20">
        <f t="shared" si="15"/>
        <v>0</v>
      </c>
      <c r="BG44" s="22">
        <f t="shared" si="15"/>
        <v>0</v>
      </c>
      <c r="BH44" s="22">
        <f t="shared" si="15"/>
        <v>3204888</v>
      </c>
      <c r="BI44" s="20">
        <f t="shared" si="15"/>
        <v>0</v>
      </c>
      <c r="BJ44" s="20">
        <f t="shared" si="15"/>
        <v>0</v>
      </c>
      <c r="BK44" s="20">
        <f t="shared" si="15"/>
        <v>5725909</v>
      </c>
      <c r="BL44" s="20">
        <f t="shared" si="15"/>
        <v>0</v>
      </c>
      <c r="BM44" s="20">
        <f t="shared" si="15"/>
        <v>0</v>
      </c>
      <c r="BN44" s="20">
        <f t="shared" si="15"/>
        <v>0</v>
      </c>
      <c r="BO44" s="20">
        <f t="shared" si="15"/>
        <v>0</v>
      </c>
      <c r="BP44" s="20">
        <f t="shared" si="15"/>
        <v>0</v>
      </c>
      <c r="BQ44" s="20">
        <f aca="true" t="shared" si="16" ref="BQ44:BW44">BQ16+BQ23+BQ29+BQ35+BQ38+BQ42</f>
        <v>9790000</v>
      </c>
      <c r="BR44" s="20">
        <f t="shared" si="16"/>
        <v>0</v>
      </c>
      <c r="BS44" s="22">
        <f t="shared" si="16"/>
        <v>0</v>
      </c>
      <c r="BT44" s="22">
        <f t="shared" si="16"/>
        <v>0</v>
      </c>
      <c r="BU44" s="20">
        <f t="shared" si="16"/>
        <v>108477520</v>
      </c>
      <c r="BV44" s="20">
        <f t="shared" si="16"/>
        <v>0</v>
      </c>
      <c r="BW44" s="22">
        <f t="shared" si="16"/>
        <v>0</v>
      </c>
    </row>
    <row r="45" ht="12" thickTop="1"/>
  </sheetData>
  <sheetProtection/>
  <mergeCells count="73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A3:B5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U3:BW3"/>
    <mergeCell ref="C4:D4"/>
    <mergeCell ref="F4:G4"/>
    <mergeCell ref="I4:J4"/>
    <mergeCell ref="L4:M4"/>
    <mergeCell ref="O4:P4"/>
    <mergeCell ref="R4:S4"/>
    <mergeCell ref="U4:V4"/>
    <mergeCell ref="X4:Y4"/>
    <mergeCell ref="BH4:BI4"/>
    <mergeCell ref="AA4:AB4"/>
    <mergeCell ref="AD4:AE4"/>
    <mergeCell ref="AG4:AH4"/>
    <mergeCell ref="AJ4:AK4"/>
    <mergeCell ref="AM4:AN4"/>
    <mergeCell ref="AP4:AQ4"/>
    <mergeCell ref="BK4:BL4"/>
    <mergeCell ref="BN4:BO4"/>
    <mergeCell ref="BQ4:BR4"/>
    <mergeCell ref="BU4:BV4"/>
    <mergeCell ref="A44:B44"/>
    <mergeCell ref="AS4:AT4"/>
    <mergeCell ref="AV4:AW4"/>
    <mergeCell ref="AY4:AZ4"/>
    <mergeCell ref="BB4:BC4"/>
    <mergeCell ref="BE4:BF4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scale="69" r:id="rId1"/>
  <colBreaks count="6" manualBreakCount="6">
    <brk id="11" max="65535" man="1"/>
    <brk id="23" max="65535" man="1"/>
    <brk id="35" max="65535" man="1"/>
    <brk id="47" max="65535" man="1"/>
    <brk id="59" max="65535" man="1"/>
    <brk id="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 Rosa</dc:creator>
  <cp:keywords/>
  <dc:description/>
  <cp:lastModifiedBy>Perri Rosa</cp:lastModifiedBy>
  <cp:lastPrinted>2019-01-24T10:53:55Z</cp:lastPrinted>
  <dcterms:created xsi:type="dcterms:W3CDTF">2018-05-09T06:47:32Z</dcterms:created>
  <dcterms:modified xsi:type="dcterms:W3CDTF">2019-01-24T13:47:58Z</dcterms:modified>
  <cp:category/>
  <cp:version/>
  <cp:contentType/>
  <cp:contentStatus/>
</cp:coreProperties>
</file>