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44" windowWidth="22116" windowHeight="8280" activeTab="2"/>
  </bookViews>
  <sheets>
    <sheet name="BILANCIO_2019" sheetId="1" r:id="rId1"/>
    <sheet name="BILANCIO_2020" sheetId="2" r:id="rId2"/>
    <sheet name="BILANCIO_2021" sheetId="3" r:id="rId3"/>
  </sheets>
  <definedNames/>
  <calcPr fullCalcOnLoad="1"/>
</workbook>
</file>

<file path=xl/sharedStrings.xml><?xml version="1.0" encoding="utf-8"?>
<sst xmlns="http://schemas.openxmlformats.org/spreadsheetml/2006/main" count="140" uniqueCount="52">
  <si>
    <t>ENTRATE</t>
  </si>
  <si>
    <t>TITOLO/TIPOLOGIA</t>
  </si>
  <si>
    <t>DENOMINAZIONE</t>
  </si>
  <si>
    <t xml:space="preserve"> COMPETENZA </t>
  </si>
  <si>
    <t xml:space="preserve"> CASSA </t>
  </si>
  <si>
    <t>Fondo pluriennale vincolato per spese correnti</t>
  </si>
  <si>
    <t>Fondo pluriennale vincolato per spese in conto capitale</t>
  </si>
  <si>
    <t>Utilizzo Risultato di Amministrazione</t>
  </si>
  <si>
    <t>TITOLO 1</t>
  </si>
  <si>
    <t>Tipologia 101: Imposte, tasse e proventi assimilati</t>
  </si>
  <si>
    <t>Tipologia 104: Compartecipazioni di tributi</t>
  </si>
  <si>
    <t>TITOLO 2</t>
  </si>
  <si>
    <t>Trasferimenti correnti</t>
  </si>
  <si>
    <t>Tipologia 101: Trasferimenti correnti da Amministrazioni pubbliche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</si>
  <si>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</si>
  <si>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</si>
  <si>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</si>
  <si>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</si>
  <si>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</si>
  <si>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</si>
  <si>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</si>
  <si>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</si>
  <si>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</si>
  <si>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</si>
  <si>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</si>
  <si>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</si>
  <si>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</si>
  <si>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200: Contributi agli investimenti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</si>
  <si>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</si>
  <si>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</si>
  <si>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</si>
  <si>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</si>
  <si>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</si>
  <si>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</si>
  <si>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</si>
  <si>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400: Altre entrate per riduzione di attività finanziarie</t>
  </si>
  <si>
    <t>TOTALE TITOLO 5: Entrate da riduzione di attività finanziarie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</si>
  <si>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</si>
  <si>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</si>
  <si>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</si>
  <si>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</si>
  <si>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</t>
  </si>
  <si>
    <t>TOTALE TITOLI</t>
  </si>
  <si>
    <t>TOTALE GENERALE DELLE ENTRATE</t>
  </si>
  <si>
    <t>TOTALE TITOLO 1: Entrate correnti di natura tributaria contributiva perequativa</t>
  </si>
  <si>
    <t>Entrate correnti di natura tributaria contributiva perequativa</t>
  </si>
  <si>
    <t>COMPETENZA</t>
  </si>
  <si>
    <t>CASSA</t>
  </si>
  <si>
    <t>DATI PREVISIONALI ESERCIZIO: 2019 ANNO: 2019</t>
  </si>
  <si>
    <t>Fondo di Cassa al 1/1/2019</t>
  </si>
  <si>
    <t>DATI PREVISIONALI ESERCIZIO: 2019 ANNO: 2020</t>
  </si>
  <si>
    <t>DATI PREVISIONALI ESERCIZIO: 2019 ANNO: 2021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</si>
</sst>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31" fillId="0" borderId="0" xfId="0" applyFont="1" applyAlignment="1">
      <alignment/>
    </xf>
    <xf numFmtId="43" fontId="31" fillId="0" borderId="0" xfId="43" applyFont="1" applyAlignment="1">
      <alignment/>
    </xf>
    <xf numFmtId="43" fontId="0" fillId="0" borderId="0" xfId="43" applyFont="1" applyAlignment="1">
      <alignment/>
    </xf>
    <xf numFmtId="0" fontId="31" fillId="0" borderId="10" xfId="0" applyFont="1" applyBorder="1" applyAlignment="1">
      <alignment/>
    </xf>
    <xf numFmtId="43" fontId="31" fillId="0" borderId="10" xfId="43" applyFont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3" fontId="31" fillId="0" borderId="10" xfId="43" applyFont="1" applyBorder="1" applyAlignment="1">
      <alignment/>
    </xf>
    <xf numFmtId="43" fontId="0" fillId="0" borderId="10" xfId="43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/>
    </xf>
    <xf numFmtId="0" fontId="31" fillId="0" borderId="11" xfId="0" applyFont="1" applyBorder="1" applyAlignment="1">
      <alignment/>
    </xf>
    <xf numFmtId="43" fontId="31" fillId="0" borderId="11" xfId="43" applyFont="1" applyBorder="1" applyAlignment="1">
      <alignment/>
    </xf>
    <xf numFmtId="0" fontId="31" fillId="0" borderId="12" xfId="0" applyFont="1" applyBorder="1" applyAlignment="1">
      <alignment/>
    </xf>
    <xf numFmtId="43" fontId="31" fillId="0" borderId="12" xfId="43" applyFont="1" applyBorder="1" applyAlignment="1">
      <alignment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0" fontId="31" fillId="0" borderId="0" xfId="0" applyFont="1" applyAlignment="1">
      <alignment vertical="center"/>
    </xf>
    <xf numFmtId="43" fontId="31" fillId="0" borderId="0" xfId="43" applyFont="1" applyAlignment="1">
      <alignment vertical="center"/>
    </xf>
    <xf numFmtId="0" fontId="0" fillId="0" borderId="0" xfId="0" applyAlignment="1">
      <alignment vertical="center"/>
    </xf>
    <xf numFmtId="0" fontId="31" fillId="0" borderId="13" xfId="0" applyFont="1" applyBorder="1" applyAlignment="1">
      <alignment vertical="top"/>
    </xf>
    <xf numFmtId="0" fontId="31" fillId="0" borderId="14" xfId="0" applyFont="1" applyBorder="1" applyAlignment="1">
      <alignment vertical="top"/>
    </xf>
    <xf numFmtId="0" fontId="31" fillId="0" borderId="15" xfId="0" applyFont="1" applyBorder="1" applyAlignment="1">
      <alignment vertical="top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zoomScale="80" zoomScaleNormal="80" zoomScalePageLayoutView="0" workbookViewId="0" topLeftCell="A10">
      <selection activeCell="A38" sqref="A38:IV39"/>
    </sheetView>
  </sheetViews>
  <sheetFormatPr defaultColWidth="9.140625" defaultRowHeight="15"/>
  <cols>
    <col min="1" max="1" width="18.421875" style="0" customWidth="1"/>
    <col min="2" max="2" width="70.7109375" style="0" customWidth="1"/>
    <col min="3" max="4" width="20.7109375" style="0" customWidth="1"/>
  </cols>
  <sheetData>
    <row r="1" spans="1:4" s="20" customFormat="1" ht="24" customHeight="1">
      <c r="A1" s="18" t="s">
        <v>0</v>
      </c>
      <c r="B1" s="18"/>
      <c r="C1" s="19"/>
      <c r="D1" s="19"/>
    </row>
    <row r="2" spans="1:4" s="20" customFormat="1" ht="24" customHeight="1">
      <c r="A2" s="18" t="s">
        <v>48</v>
      </c>
      <c r="B2" s="18"/>
      <c r="C2" s="19"/>
      <c r="D2" s="19"/>
    </row>
    <row r="3" spans="1:4" ht="19.5" customHeight="1">
      <c r="A3" s="21" t="s">
        <v>1</v>
      </c>
      <c r="B3" s="4" t="s">
        <v>2</v>
      </c>
      <c r="C3" s="5" t="s">
        <v>3</v>
      </c>
      <c r="D3" s="5" t="s">
        <v>4</v>
      </c>
    </row>
    <row r="4" spans="1:4" ht="19.5" customHeight="1">
      <c r="A4" s="22"/>
      <c r="B4" s="6" t="s">
        <v>5</v>
      </c>
      <c r="C4" s="7">
        <v>704000</v>
      </c>
      <c r="D4" s="6"/>
    </row>
    <row r="5" spans="1:4" ht="19.5" customHeight="1">
      <c r="A5" s="22"/>
      <c r="B5" s="6" t="s">
        <v>6</v>
      </c>
      <c r="C5" s="7">
        <v>21037328.95</v>
      </c>
      <c r="D5" s="6"/>
    </row>
    <row r="6" spans="1:4" ht="19.5" customHeight="1">
      <c r="A6" s="22"/>
      <c r="B6" s="6" t="s">
        <v>7</v>
      </c>
      <c r="C6" s="7">
        <v>15445500</v>
      </c>
      <c r="D6" s="6"/>
    </row>
    <row r="7" spans="1:4" ht="19.5" customHeight="1">
      <c r="A7" s="23"/>
      <c r="B7" s="6" t="s">
        <v>49</v>
      </c>
      <c r="C7" s="6"/>
      <c r="D7" s="7">
        <v>145000000</v>
      </c>
    </row>
    <row r="8" spans="1:2" ht="19.5" customHeight="1">
      <c r="A8" s="1" t="s">
        <v>8</v>
      </c>
      <c r="B8" s="1" t="s">
        <v>45</v>
      </c>
    </row>
    <row r="9" spans="1:4" ht="19.5" customHeight="1">
      <c r="A9" s="6">
        <v>10101</v>
      </c>
      <c r="B9" s="6" t="s">
        <v>9</v>
      </c>
      <c r="C9" s="7">
        <v>62410000</v>
      </c>
      <c r="D9" s="7">
        <v>64817327.09</v>
      </c>
    </row>
    <row r="10" spans="1:4" ht="19.5" customHeight="1">
      <c r="A10" s="6">
        <v>10104</v>
      </c>
      <c r="B10" s="6" t="s">
        <v>10</v>
      </c>
      <c r="C10" s="6"/>
      <c r="D10" s="6"/>
    </row>
    <row r="11" spans="1:4" ht="19.5" customHeight="1">
      <c r="A11" s="4">
        <v>10000</v>
      </c>
      <c r="B11" s="4" t="s">
        <v>44</v>
      </c>
      <c r="C11" s="8">
        <f>C9+C10</f>
        <v>62410000</v>
      </c>
      <c r="D11" s="8">
        <f>D9+D10</f>
        <v>64817327.09</v>
      </c>
    </row>
    <row r="12" spans="1:2" ht="19.5" customHeight="1">
      <c r="A12" s="1" t="s">
        <v>11</v>
      </c>
      <c r="B12" s="1" t="s">
        <v>12</v>
      </c>
    </row>
    <row r="13" spans="1:4" ht="19.5" customHeight="1">
      <c r="A13" s="6">
        <v>20101</v>
      </c>
      <c r="B13" s="6" t="s">
        <v>13</v>
      </c>
      <c r="C13" s="9">
        <v>21303099</v>
      </c>
      <c r="D13" s="9">
        <v>25207963.37</v>
      </c>
    </row>
    <row r="14" spans="1:4" ht="19.5" customHeight="1">
      <c r="A14" s="6">
        <v>20103</v>
      </c>
      <c r="B14" s="6" t="s">
        <v>14</v>
      </c>
      <c r="C14" s="9">
        <v>480000</v>
      </c>
      <c r="D14" s="9">
        <v>2240992.38</v>
      </c>
    </row>
    <row r="15" spans="1:4" ht="19.5" customHeight="1">
      <c r="A15" s="6">
        <v>20105</v>
      </c>
      <c r="B15" s="6" t="s">
        <v>15</v>
      </c>
      <c r="C15" s="9">
        <v>44850</v>
      </c>
      <c r="D15" s="9">
        <v>51876.12</v>
      </c>
    </row>
    <row r="16" spans="1:4" ht="19.5" customHeight="1">
      <c r="A16" s="4">
        <v>20000</v>
      </c>
      <c r="B16" s="4" t="s">
        <v>16</v>
      </c>
      <c r="C16" s="8">
        <f>SUM(C13:C15)</f>
        <v>21827949</v>
      </c>
      <c r="D16" s="8">
        <f>SUM(D13:D15)</f>
        <v>27500831.87</v>
      </c>
    </row>
    <row r="17" spans="1:2" ht="19.5" customHeight="1">
      <c r="A17" s="1" t="s">
        <v>17</v>
      </c>
      <c r="B17" s="1" t="s">
        <v>18</v>
      </c>
    </row>
    <row r="18" spans="1:4" ht="28.5" customHeight="1">
      <c r="A18" s="6">
        <v>30100</v>
      </c>
      <c r="B18" s="17" t="s">
        <v>19</v>
      </c>
      <c r="C18" s="9">
        <v>2107820</v>
      </c>
      <c r="D18" s="9">
        <v>3280098.87</v>
      </c>
    </row>
    <row r="19" spans="1:4" ht="30" customHeight="1">
      <c r="A19" s="6">
        <v>30200</v>
      </c>
      <c r="B19" s="16" t="s">
        <v>20</v>
      </c>
      <c r="C19" s="9">
        <v>341000</v>
      </c>
      <c r="D19" s="9">
        <v>498866</v>
      </c>
    </row>
    <row r="20" spans="1:4" ht="19.5" customHeight="1">
      <c r="A20" s="6">
        <v>30300</v>
      </c>
      <c r="B20" s="6" t="s">
        <v>21</v>
      </c>
      <c r="C20" s="9">
        <v>71200</v>
      </c>
      <c r="D20" s="9">
        <v>91227.89</v>
      </c>
    </row>
    <row r="21" spans="1:4" ht="19.5" customHeight="1">
      <c r="A21" s="6">
        <v>30400</v>
      </c>
      <c r="B21" s="6" t="s">
        <v>22</v>
      </c>
      <c r="C21" s="9">
        <v>511500</v>
      </c>
      <c r="D21" s="9">
        <v>511600.1</v>
      </c>
    </row>
    <row r="22" spans="1:4" ht="19.5" customHeight="1">
      <c r="A22" s="6">
        <v>30500</v>
      </c>
      <c r="B22" s="6" t="s">
        <v>23</v>
      </c>
      <c r="C22" s="9">
        <v>659000</v>
      </c>
      <c r="D22" s="9">
        <v>2990255.95</v>
      </c>
    </row>
    <row r="23" spans="1:4" ht="19.5" customHeight="1">
      <c r="A23" s="4">
        <v>30000</v>
      </c>
      <c r="B23" s="4" t="s">
        <v>24</v>
      </c>
      <c r="C23" s="8">
        <f>SUM(C18:C22)</f>
        <v>3690520</v>
      </c>
      <c r="D23" s="8">
        <f>SUM(D18:D22)</f>
        <v>7372048.8100000005</v>
      </c>
    </row>
    <row r="24" spans="1:2" ht="19.5" customHeight="1">
      <c r="A24" s="1" t="s">
        <v>25</v>
      </c>
      <c r="B24" s="1" t="s">
        <v>26</v>
      </c>
    </row>
    <row r="25" spans="1:4" ht="19.5" customHeight="1">
      <c r="A25" s="6">
        <v>40200</v>
      </c>
      <c r="B25" s="6" t="s">
        <v>27</v>
      </c>
      <c r="C25" s="9">
        <v>6824212</v>
      </c>
      <c r="D25" s="9">
        <v>26695005.3</v>
      </c>
    </row>
    <row r="26" spans="1:4" ht="19.5" customHeight="1">
      <c r="A26" s="6">
        <v>40400</v>
      </c>
      <c r="B26" s="10" t="s">
        <v>28</v>
      </c>
      <c r="C26" s="9">
        <v>1037000</v>
      </c>
      <c r="D26" s="9">
        <v>3419360</v>
      </c>
    </row>
    <row r="27" spans="1:4" ht="19.5" customHeight="1">
      <c r="A27" s="6">
        <v>40500</v>
      </c>
      <c r="B27" s="6" t="s">
        <v>29</v>
      </c>
      <c r="C27" s="9">
        <v>0</v>
      </c>
      <c r="D27" s="9">
        <v>223.92</v>
      </c>
    </row>
    <row r="28" spans="1:4" ht="19.5" customHeight="1">
      <c r="A28" s="4">
        <v>40000</v>
      </c>
      <c r="B28" s="4" t="s">
        <v>30</v>
      </c>
      <c r="C28" s="8">
        <f>SUM(C25:C27)</f>
        <v>7861212</v>
      </c>
      <c r="D28" s="8">
        <f>SUM(D25:D27)</f>
        <v>30114589.220000003</v>
      </c>
    </row>
    <row r="29" spans="1:2" ht="19.5" customHeight="1">
      <c r="A29" s="1" t="s">
        <v>31</v>
      </c>
      <c r="B29" s="1" t="s">
        <v>32</v>
      </c>
    </row>
    <row r="30" spans="1:4" ht="19.5" customHeight="1">
      <c r="A30" s="6">
        <v>50100</v>
      </c>
      <c r="B30" s="6" t="s">
        <v>33</v>
      </c>
      <c r="C30" s="9">
        <v>230000</v>
      </c>
      <c r="D30" s="9">
        <v>230000</v>
      </c>
    </row>
    <row r="31" spans="1:4" ht="19.5" customHeight="1">
      <c r="A31" s="6">
        <v>50300</v>
      </c>
      <c r="B31" s="6" t="s">
        <v>34</v>
      </c>
      <c r="C31" s="9">
        <v>798000</v>
      </c>
      <c r="D31" s="9">
        <v>1736308.72</v>
      </c>
    </row>
    <row r="32" spans="1:4" ht="19.5" customHeight="1">
      <c r="A32" s="6">
        <v>50400</v>
      </c>
      <c r="B32" s="6" t="s">
        <v>35</v>
      </c>
      <c r="C32" s="9">
        <v>0</v>
      </c>
      <c r="D32" s="9">
        <v>59000</v>
      </c>
    </row>
    <row r="33" spans="1:4" ht="19.5" customHeight="1">
      <c r="A33" s="4">
        <v>50000</v>
      </c>
      <c r="B33" s="4" t="s">
        <v>36</v>
      </c>
      <c r="C33" s="8">
        <f>SUM(C30:C32)</f>
        <v>1028000</v>
      </c>
      <c r="D33" s="8">
        <f>SUM(D30:D32)</f>
        <v>2025308.72</v>
      </c>
    </row>
    <row r="34" spans="1:2" ht="19.5" customHeight="1">
      <c r="A34" s="1" t="s">
        <v>37</v>
      </c>
      <c r="B34" s="1" t="s">
        <v>38</v>
      </c>
    </row>
    <row r="35" spans="1:4" ht="19.5" customHeight="1">
      <c r="A35" s="6">
        <v>90100</v>
      </c>
      <c r="B35" s="6" t="s">
        <v>39</v>
      </c>
      <c r="C35" s="9">
        <v>9040000</v>
      </c>
      <c r="D35" s="9">
        <v>9503211.33</v>
      </c>
    </row>
    <row r="36" spans="1:4" ht="19.5" customHeight="1">
      <c r="A36" s="6">
        <v>90200</v>
      </c>
      <c r="B36" s="6" t="s">
        <v>40</v>
      </c>
      <c r="C36" s="9">
        <v>760000</v>
      </c>
      <c r="D36" s="9">
        <v>1208184.68</v>
      </c>
    </row>
    <row r="37" spans="1:4" ht="19.5" customHeight="1">
      <c r="A37" s="4">
        <v>90000</v>
      </c>
      <c r="B37" s="4" t="s">
        <v>41</v>
      </c>
      <c r="C37" s="8">
        <f>SUM(C35:C36)</f>
        <v>9800000</v>
      </c>
      <c r="D37" s="8">
        <f>SUM(D35:D36)</f>
        <v>10711396.01</v>
      </c>
    </row>
    <row r="38" spans="2:4" ht="24" customHeight="1" thickBot="1">
      <c r="B38" s="12" t="s">
        <v>42</v>
      </c>
      <c r="C38" s="13">
        <f>C11+C16+C23+C28+C33+C37</f>
        <v>106617681</v>
      </c>
      <c r="D38" s="13">
        <f>D11+D16+D23+D28+D33+D37</f>
        <v>142541501.72</v>
      </c>
    </row>
    <row r="39" spans="2:4" ht="24" customHeight="1" thickBot="1">
      <c r="B39" s="14" t="s">
        <v>43</v>
      </c>
      <c r="C39" s="15">
        <f>C38+C4+C5+C6</f>
        <v>143804509.95</v>
      </c>
      <c r="D39" s="15">
        <f>D38+D7</f>
        <v>287541501.72</v>
      </c>
    </row>
    <row r="40" ht="15" thickTop="1"/>
  </sheetData>
  <sheetProtection/>
  <mergeCells count="1">
    <mergeCell ref="A3:A7"/>
  </mergeCells>
  <printOptions/>
  <pageMargins left="0.5118110236220472" right="0.31496062992125984" top="0.9448818897637796" bottom="0.9448818897637796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7"/>
  <sheetViews>
    <sheetView zoomScale="80" zoomScaleNormal="80" zoomScalePageLayoutView="0" workbookViewId="0" topLeftCell="A16">
      <selection activeCell="I29" sqref="I29"/>
    </sheetView>
  </sheetViews>
  <sheetFormatPr defaultColWidth="9.140625" defaultRowHeight="15"/>
  <cols>
    <col min="1" max="1" width="18.421875" style="0" customWidth="1"/>
    <col min="2" max="2" width="70.7109375" style="0" customWidth="1"/>
    <col min="3" max="4" width="20.7109375" style="0" customWidth="1"/>
  </cols>
  <sheetData>
    <row r="1" spans="1:4" s="20" customFormat="1" ht="24" customHeight="1">
      <c r="A1" s="18" t="s">
        <v>0</v>
      </c>
      <c r="B1" s="18"/>
      <c r="C1" s="18"/>
      <c r="D1" s="18"/>
    </row>
    <row r="2" spans="1:4" s="20" customFormat="1" ht="24" customHeight="1">
      <c r="A2" s="18" t="s">
        <v>50</v>
      </c>
      <c r="B2" s="18"/>
      <c r="C2" s="18"/>
      <c r="D2" s="18"/>
    </row>
    <row r="3" spans="1:4" ht="19.5" customHeight="1">
      <c r="A3" s="21" t="s">
        <v>1</v>
      </c>
      <c r="B3" s="4" t="s">
        <v>2</v>
      </c>
      <c r="C3" s="5" t="s">
        <v>46</v>
      </c>
      <c r="D3" s="5" t="s">
        <v>47</v>
      </c>
    </row>
    <row r="4" spans="1:4" ht="19.5" customHeight="1">
      <c r="A4" s="22"/>
      <c r="B4" s="6" t="s">
        <v>5</v>
      </c>
      <c r="C4" s="7">
        <v>613000</v>
      </c>
      <c r="D4" s="6"/>
    </row>
    <row r="5" spans="1:4" ht="19.5" customHeight="1">
      <c r="A5" s="22"/>
      <c r="B5" s="6" t="s">
        <v>6</v>
      </c>
      <c r="C5" s="7">
        <v>13996160</v>
      </c>
      <c r="D5" s="6"/>
    </row>
    <row r="6" spans="1:4" ht="19.5" customHeight="1">
      <c r="A6" s="22"/>
      <c r="B6" s="6" t="s">
        <v>7</v>
      </c>
      <c r="C6" s="7">
        <v>0</v>
      </c>
      <c r="D6" s="6"/>
    </row>
    <row r="7" spans="1:4" ht="19.5" customHeight="1">
      <c r="A7" s="23"/>
      <c r="B7" s="6" t="s">
        <v>49</v>
      </c>
      <c r="C7" s="6"/>
      <c r="D7" s="7">
        <v>0</v>
      </c>
    </row>
    <row r="8" spans="1:4" ht="19.5" customHeight="1">
      <c r="A8" s="1" t="s">
        <v>8</v>
      </c>
      <c r="B8" s="1" t="s">
        <v>45</v>
      </c>
      <c r="C8" s="3"/>
      <c r="D8" s="3"/>
    </row>
    <row r="9" spans="1:4" ht="19.5" customHeight="1">
      <c r="A9" s="6">
        <v>10101</v>
      </c>
      <c r="B9" s="6" t="s">
        <v>9</v>
      </c>
      <c r="C9" s="9">
        <v>61800000</v>
      </c>
      <c r="D9" s="9">
        <v>0</v>
      </c>
    </row>
    <row r="10" spans="1:4" ht="19.5" customHeight="1">
      <c r="A10" s="6">
        <v>10104</v>
      </c>
      <c r="B10" s="6" t="s">
        <v>10</v>
      </c>
      <c r="C10" s="9">
        <v>0</v>
      </c>
      <c r="D10" s="9">
        <v>0</v>
      </c>
    </row>
    <row r="11" spans="1:4" ht="19.5" customHeight="1">
      <c r="A11" s="11">
        <v>10000</v>
      </c>
      <c r="B11" s="4" t="s">
        <v>44</v>
      </c>
      <c r="C11" s="8">
        <f>SUM(C9:C10)</f>
        <v>61800000</v>
      </c>
      <c r="D11" s="8">
        <v>0</v>
      </c>
    </row>
    <row r="12" spans="1:4" ht="19.5" customHeight="1">
      <c r="A12" s="1" t="s">
        <v>11</v>
      </c>
      <c r="B12" s="1" t="s">
        <v>12</v>
      </c>
      <c r="C12" s="2"/>
      <c r="D12" s="2"/>
    </row>
    <row r="13" spans="1:4" ht="19.5" customHeight="1">
      <c r="A13" s="6">
        <v>20101</v>
      </c>
      <c r="B13" s="6" t="s">
        <v>13</v>
      </c>
      <c r="C13" s="9">
        <v>17703000</v>
      </c>
      <c r="D13" s="9">
        <v>0</v>
      </c>
    </row>
    <row r="14" spans="1:4" ht="19.5" customHeight="1">
      <c r="A14" s="6">
        <v>20103</v>
      </c>
      <c r="B14" s="6" t="s">
        <v>14</v>
      </c>
      <c r="C14" s="9"/>
      <c r="D14" s="9">
        <v>0</v>
      </c>
    </row>
    <row r="15" spans="1:4" ht="19.5" customHeight="1">
      <c r="A15" s="6">
        <v>20105</v>
      </c>
      <c r="B15" s="6" t="s">
        <v>15</v>
      </c>
      <c r="C15" s="9">
        <v>0</v>
      </c>
      <c r="D15" s="9">
        <v>0</v>
      </c>
    </row>
    <row r="16" spans="1:4" ht="19.5" customHeight="1">
      <c r="A16" s="6">
        <v>20000</v>
      </c>
      <c r="B16" s="4" t="s">
        <v>16</v>
      </c>
      <c r="C16" s="8">
        <f>SUM(C13:C15)</f>
        <v>17703000</v>
      </c>
      <c r="D16" s="8">
        <v>0</v>
      </c>
    </row>
    <row r="17" spans="1:4" ht="19.5" customHeight="1">
      <c r="A17" s="1" t="s">
        <v>17</v>
      </c>
      <c r="B17" s="1" t="s">
        <v>18</v>
      </c>
      <c r="C17" s="3"/>
      <c r="D17" s="3"/>
    </row>
    <row r="18" spans="1:4" ht="30.75" customHeight="1">
      <c r="A18" s="6">
        <v>30100</v>
      </c>
      <c r="B18" s="17" t="s">
        <v>19</v>
      </c>
      <c r="C18" s="9">
        <v>2037820</v>
      </c>
      <c r="D18" s="9">
        <v>0</v>
      </c>
    </row>
    <row r="19" spans="1:4" ht="30.75" customHeight="1">
      <c r="A19" s="6">
        <v>30200</v>
      </c>
      <c r="B19" s="17" t="s">
        <v>20</v>
      </c>
      <c r="C19" s="9">
        <v>306500</v>
      </c>
      <c r="D19" s="9">
        <v>0</v>
      </c>
    </row>
    <row r="20" spans="1:4" ht="19.5" customHeight="1">
      <c r="A20" s="6">
        <v>30300</v>
      </c>
      <c r="B20" s="6" t="s">
        <v>21</v>
      </c>
      <c r="C20" s="9">
        <v>68200</v>
      </c>
      <c r="D20" s="9">
        <v>0</v>
      </c>
    </row>
    <row r="21" spans="1:4" ht="19.5" customHeight="1">
      <c r="A21" s="6">
        <v>30400</v>
      </c>
      <c r="B21" s="6" t="s">
        <v>22</v>
      </c>
      <c r="C21" s="9">
        <v>0</v>
      </c>
      <c r="D21" s="9">
        <v>0</v>
      </c>
    </row>
    <row r="22" spans="1:4" ht="19.5" customHeight="1">
      <c r="A22" s="6">
        <v>30500</v>
      </c>
      <c r="B22" s="6" t="s">
        <v>23</v>
      </c>
      <c r="C22" s="9">
        <v>459000</v>
      </c>
      <c r="D22" s="9">
        <v>0</v>
      </c>
    </row>
    <row r="23" spans="1:4" ht="19.5" customHeight="1">
      <c r="A23" s="6">
        <v>30000</v>
      </c>
      <c r="B23" s="4" t="s">
        <v>24</v>
      </c>
      <c r="C23" s="8">
        <f>SUM(C18:C22)</f>
        <v>2871520</v>
      </c>
      <c r="D23" s="8">
        <v>0</v>
      </c>
    </row>
    <row r="24" spans="1:4" ht="19.5" customHeight="1">
      <c r="A24" s="1" t="s">
        <v>25</v>
      </c>
      <c r="B24" s="1" t="s">
        <v>26</v>
      </c>
      <c r="C24" s="3"/>
      <c r="D24" s="3"/>
    </row>
    <row r="25" spans="1:4" ht="19.5" customHeight="1">
      <c r="A25" s="6">
        <v>40200</v>
      </c>
      <c r="B25" s="6" t="s">
        <v>27</v>
      </c>
      <c r="C25" s="9">
        <v>6681500</v>
      </c>
      <c r="D25" s="9">
        <v>0</v>
      </c>
    </row>
    <row r="26" spans="1:4" ht="19.5" customHeight="1">
      <c r="A26" s="6">
        <v>40400</v>
      </c>
      <c r="B26" s="6" t="s">
        <v>28</v>
      </c>
      <c r="C26" s="9">
        <v>1781000</v>
      </c>
      <c r="D26" s="9">
        <v>0</v>
      </c>
    </row>
    <row r="27" spans="1:4" ht="19.5" customHeight="1">
      <c r="A27" s="6">
        <v>40000</v>
      </c>
      <c r="B27" s="4" t="s">
        <v>30</v>
      </c>
      <c r="C27" s="8">
        <f>SUM(C25:C26)</f>
        <v>8462500</v>
      </c>
      <c r="D27" s="8">
        <v>0</v>
      </c>
    </row>
    <row r="28" spans="1:4" ht="19.5" customHeight="1">
      <c r="A28" s="1" t="s">
        <v>31</v>
      </c>
      <c r="B28" s="1" t="s">
        <v>32</v>
      </c>
      <c r="C28" s="3"/>
      <c r="D28" s="3"/>
    </row>
    <row r="29" spans="1:4" ht="19.5" customHeight="1">
      <c r="A29" s="6">
        <v>50300</v>
      </c>
      <c r="B29" s="6" t="s">
        <v>34</v>
      </c>
      <c r="C29" s="9">
        <v>801000</v>
      </c>
      <c r="D29" s="9">
        <v>0</v>
      </c>
    </row>
    <row r="30" spans="1:4" ht="19.5" customHeight="1">
      <c r="A30" s="6">
        <v>50400</v>
      </c>
      <c r="B30" s="6" t="s">
        <v>35</v>
      </c>
      <c r="C30" s="9"/>
      <c r="D30" s="9">
        <v>0</v>
      </c>
    </row>
    <row r="31" spans="1:4" ht="19.5" customHeight="1">
      <c r="A31" s="6">
        <v>50000</v>
      </c>
      <c r="B31" s="4" t="s">
        <v>36</v>
      </c>
      <c r="C31" s="8">
        <f>SUM(C29:C30)</f>
        <v>801000</v>
      </c>
      <c r="D31" s="8">
        <v>0</v>
      </c>
    </row>
    <row r="32" spans="1:4" ht="19.5" customHeight="1">
      <c r="A32" s="1" t="s">
        <v>37</v>
      </c>
      <c r="B32" s="1" t="s">
        <v>38</v>
      </c>
      <c r="C32" s="3"/>
      <c r="D32" s="3"/>
    </row>
    <row r="33" spans="1:4" ht="19.5" customHeight="1">
      <c r="A33" s="6">
        <v>90100</v>
      </c>
      <c r="B33" s="6" t="s">
        <v>39</v>
      </c>
      <c r="C33" s="9">
        <v>9040000</v>
      </c>
      <c r="D33" s="9">
        <v>0</v>
      </c>
    </row>
    <row r="34" spans="1:4" ht="19.5" customHeight="1">
      <c r="A34" s="6">
        <v>90200</v>
      </c>
      <c r="B34" s="6" t="s">
        <v>40</v>
      </c>
      <c r="C34" s="9">
        <v>750000</v>
      </c>
      <c r="D34" s="9">
        <v>0</v>
      </c>
    </row>
    <row r="35" spans="1:4" ht="19.5" customHeight="1">
      <c r="A35" s="6">
        <v>90000</v>
      </c>
      <c r="B35" s="4" t="s">
        <v>41</v>
      </c>
      <c r="C35" s="8">
        <f>SUM(C33:C34)</f>
        <v>9790000</v>
      </c>
      <c r="D35" s="8">
        <v>0</v>
      </c>
    </row>
    <row r="36" spans="2:4" ht="21.75" customHeight="1" thickBot="1">
      <c r="B36" s="12" t="s">
        <v>42</v>
      </c>
      <c r="C36" s="13">
        <f>C11+C16+C23+C27+C31+C35</f>
        <v>101428020</v>
      </c>
      <c r="D36" s="13">
        <f>D11+D16+D23+D27+D31+D35</f>
        <v>0</v>
      </c>
    </row>
    <row r="37" spans="2:4" ht="21.75" customHeight="1" thickBot="1">
      <c r="B37" s="14" t="s">
        <v>43</v>
      </c>
      <c r="C37" s="15">
        <f>C36+C4+C5</f>
        <v>116037180</v>
      </c>
      <c r="D37" s="15">
        <f>D36+D4+D5</f>
        <v>0</v>
      </c>
    </row>
    <row r="38" ht="18.75" customHeight="1" thickTop="1"/>
    <row r="39" ht="18.75" customHeight="1"/>
  </sheetData>
  <sheetProtection/>
  <mergeCells count="1">
    <mergeCell ref="A3:A7"/>
  </mergeCells>
  <printOptions/>
  <pageMargins left="0.5118110236220472" right="0.31496062992125984" top="0.9448818897637796" bottom="0.9448818897637796" header="0.31496062992125984" footer="0.31496062992125984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PageLayoutView="0" workbookViewId="0" topLeftCell="A22">
      <selection activeCell="B16" sqref="B16"/>
    </sheetView>
  </sheetViews>
  <sheetFormatPr defaultColWidth="9.140625" defaultRowHeight="15"/>
  <cols>
    <col min="1" max="1" width="18.421875" style="0" customWidth="1"/>
    <col min="2" max="2" width="70.7109375" style="0" customWidth="1"/>
    <col min="3" max="4" width="20.7109375" style="0" customWidth="1"/>
  </cols>
  <sheetData>
    <row r="1" spans="1:4" s="20" customFormat="1" ht="24" customHeight="1">
      <c r="A1" s="18" t="s">
        <v>0</v>
      </c>
      <c r="B1" s="18"/>
      <c r="C1" s="18"/>
      <c r="D1" s="18"/>
    </row>
    <row r="2" spans="1:4" s="20" customFormat="1" ht="24" customHeight="1">
      <c r="A2" s="18" t="s">
        <v>51</v>
      </c>
      <c r="B2" s="18"/>
      <c r="C2" s="18"/>
      <c r="D2" s="18"/>
    </row>
    <row r="3" spans="1:4" ht="19.5" customHeight="1">
      <c r="A3" s="21" t="s">
        <v>1</v>
      </c>
      <c r="B3" s="4" t="s">
        <v>2</v>
      </c>
      <c r="C3" s="5" t="s">
        <v>46</v>
      </c>
      <c r="D3" s="5" t="s">
        <v>47</v>
      </c>
    </row>
    <row r="4" spans="1:4" ht="19.5" customHeight="1">
      <c r="A4" s="22"/>
      <c r="B4" s="6" t="s">
        <v>5</v>
      </c>
      <c r="C4" s="7">
        <v>0</v>
      </c>
      <c r="D4" s="6"/>
    </row>
    <row r="5" spans="1:4" ht="19.5" customHeight="1">
      <c r="A5" s="22"/>
      <c r="B5" s="6" t="s">
        <v>6</v>
      </c>
      <c r="C5" s="7">
        <v>1712000</v>
      </c>
      <c r="D5" s="6"/>
    </row>
    <row r="6" spans="1:4" ht="19.5" customHeight="1">
      <c r="A6" s="22"/>
      <c r="B6" s="6" t="s">
        <v>7</v>
      </c>
      <c r="C6" s="7">
        <v>0</v>
      </c>
      <c r="D6" s="6"/>
    </row>
    <row r="7" spans="1:4" ht="19.5" customHeight="1">
      <c r="A7" s="23"/>
      <c r="B7" s="6" t="s">
        <v>49</v>
      </c>
      <c r="C7" s="6"/>
      <c r="D7" s="7">
        <v>0</v>
      </c>
    </row>
    <row r="8" spans="1:4" ht="19.5" customHeight="1">
      <c r="A8" s="2" t="s">
        <v>8</v>
      </c>
      <c r="B8" s="2" t="s">
        <v>45</v>
      </c>
      <c r="C8" s="2"/>
      <c r="D8" s="3"/>
    </row>
    <row r="9" spans="1:4" ht="19.5" customHeight="1">
      <c r="A9" s="6">
        <v>10101</v>
      </c>
      <c r="B9" s="6" t="s">
        <v>9</v>
      </c>
      <c r="C9" s="9">
        <v>61750000</v>
      </c>
      <c r="D9" s="9">
        <v>0</v>
      </c>
    </row>
    <row r="10" spans="1:4" ht="19.5" customHeight="1">
      <c r="A10" s="6">
        <v>10104</v>
      </c>
      <c r="B10" s="6" t="s">
        <v>10</v>
      </c>
      <c r="C10" s="9">
        <v>0</v>
      </c>
      <c r="D10" s="9">
        <v>0</v>
      </c>
    </row>
    <row r="11" spans="1:4" ht="19.5" customHeight="1">
      <c r="A11" s="6">
        <v>10000</v>
      </c>
      <c r="B11" s="8" t="s">
        <v>44</v>
      </c>
      <c r="C11" s="8">
        <v>61750000</v>
      </c>
      <c r="D11" s="8">
        <v>0</v>
      </c>
    </row>
    <row r="12" spans="1:4" ht="19.5" customHeight="1">
      <c r="A12" s="2" t="s">
        <v>11</v>
      </c>
      <c r="B12" s="2" t="s">
        <v>12</v>
      </c>
      <c r="C12" s="2"/>
      <c r="D12" s="3"/>
    </row>
    <row r="13" spans="1:4" ht="19.5" customHeight="1">
      <c r="A13" s="6">
        <v>20101</v>
      </c>
      <c r="B13" s="6" t="s">
        <v>13</v>
      </c>
      <c r="C13" s="9">
        <v>17672000</v>
      </c>
      <c r="D13" s="9">
        <v>0</v>
      </c>
    </row>
    <row r="14" spans="1:4" ht="19.5" customHeight="1">
      <c r="A14" s="6">
        <v>20103</v>
      </c>
      <c r="B14" s="6" t="s">
        <v>14</v>
      </c>
      <c r="C14" s="9">
        <v>0</v>
      </c>
      <c r="D14" s="9">
        <v>0</v>
      </c>
    </row>
    <row r="15" spans="1:4" ht="19.5" customHeight="1">
      <c r="A15" s="6">
        <v>20105</v>
      </c>
      <c r="B15" s="6" t="s">
        <v>15</v>
      </c>
      <c r="C15" s="9">
        <v>0</v>
      </c>
      <c r="D15" s="9">
        <v>0</v>
      </c>
    </row>
    <row r="16" spans="1:4" ht="19.5" customHeight="1">
      <c r="A16" s="6">
        <v>20000</v>
      </c>
      <c r="B16" s="8" t="s">
        <v>16</v>
      </c>
      <c r="C16" s="8">
        <f>C13+C14+C15</f>
        <v>17672000</v>
      </c>
      <c r="D16" s="8">
        <v>0</v>
      </c>
    </row>
    <row r="17" spans="1:4" ht="19.5" customHeight="1">
      <c r="A17" s="2" t="s">
        <v>17</v>
      </c>
      <c r="B17" s="2" t="s">
        <v>18</v>
      </c>
      <c r="C17" s="3"/>
      <c r="D17" s="3"/>
    </row>
    <row r="18" spans="1:4" ht="19.5" customHeight="1">
      <c r="A18" s="6">
        <v>30100</v>
      </c>
      <c r="B18" s="6" t="s">
        <v>19</v>
      </c>
      <c r="C18" s="9">
        <v>1977820</v>
      </c>
      <c r="D18" s="9">
        <v>0</v>
      </c>
    </row>
    <row r="19" spans="1:4" ht="33.75" customHeight="1">
      <c r="A19" s="6">
        <v>30200</v>
      </c>
      <c r="B19" s="17" t="s">
        <v>20</v>
      </c>
      <c r="C19" s="9">
        <v>294500</v>
      </c>
      <c r="D19" s="9">
        <v>0</v>
      </c>
    </row>
    <row r="20" spans="1:4" ht="19.5" customHeight="1">
      <c r="A20" s="6">
        <v>30300</v>
      </c>
      <c r="B20" s="6" t="s">
        <v>21</v>
      </c>
      <c r="C20" s="9">
        <v>65200</v>
      </c>
      <c r="D20" s="9">
        <v>0</v>
      </c>
    </row>
    <row r="21" spans="1:4" ht="19.5" customHeight="1">
      <c r="A21" s="6">
        <v>30400</v>
      </c>
      <c r="B21" s="6" t="s">
        <v>22</v>
      </c>
      <c r="C21" s="9">
        <v>0</v>
      </c>
      <c r="D21" s="9">
        <v>0</v>
      </c>
    </row>
    <row r="22" spans="1:4" ht="19.5" customHeight="1">
      <c r="A22" s="6">
        <v>30500</v>
      </c>
      <c r="B22" s="6" t="s">
        <v>23</v>
      </c>
      <c r="C22" s="9">
        <v>407000</v>
      </c>
      <c r="D22" s="9">
        <v>0</v>
      </c>
    </row>
    <row r="23" spans="1:4" ht="19.5" customHeight="1">
      <c r="A23" s="6">
        <v>30000</v>
      </c>
      <c r="B23" s="8" t="s">
        <v>24</v>
      </c>
      <c r="C23" s="8">
        <f>C18+C19+C20+C21+C22</f>
        <v>2744520</v>
      </c>
      <c r="D23" s="8">
        <v>0</v>
      </c>
    </row>
    <row r="24" spans="1:4" ht="19.5" customHeight="1">
      <c r="A24" s="2" t="s">
        <v>25</v>
      </c>
      <c r="B24" s="2" t="s">
        <v>26</v>
      </c>
      <c r="C24" s="3"/>
      <c r="D24" s="3"/>
    </row>
    <row r="25" spans="1:4" ht="19.5" customHeight="1">
      <c r="A25" s="6">
        <v>40200</v>
      </c>
      <c r="B25" s="6" t="s">
        <v>27</v>
      </c>
      <c r="C25" s="9">
        <v>3559000</v>
      </c>
      <c r="D25" s="9">
        <v>0</v>
      </c>
    </row>
    <row r="26" spans="1:4" ht="19.5" customHeight="1">
      <c r="A26" s="6">
        <v>40400</v>
      </c>
      <c r="B26" s="6" t="s">
        <v>28</v>
      </c>
      <c r="C26" s="9">
        <v>10446000</v>
      </c>
      <c r="D26" s="9">
        <v>0</v>
      </c>
    </row>
    <row r="27" spans="1:4" ht="19.5" customHeight="1">
      <c r="A27" s="6">
        <v>40000</v>
      </c>
      <c r="B27" s="8" t="s">
        <v>30</v>
      </c>
      <c r="C27" s="8">
        <f>C25+C26</f>
        <v>14005000</v>
      </c>
      <c r="D27" s="8">
        <v>0</v>
      </c>
    </row>
    <row r="28" spans="1:4" ht="19.5" customHeight="1">
      <c r="A28" s="2" t="s">
        <v>31</v>
      </c>
      <c r="B28" s="2" t="s">
        <v>32</v>
      </c>
      <c r="C28" s="3"/>
      <c r="D28" s="3"/>
    </row>
    <row r="29" spans="1:4" ht="19.5" customHeight="1">
      <c r="A29" s="6">
        <v>50300</v>
      </c>
      <c r="B29" s="6" t="s">
        <v>34</v>
      </c>
      <c r="C29" s="9">
        <v>804000</v>
      </c>
      <c r="D29" s="9">
        <v>0</v>
      </c>
    </row>
    <row r="30" spans="1:4" ht="19.5" customHeight="1">
      <c r="A30" s="6">
        <v>50400</v>
      </c>
      <c r="B30" s="6" t="s">
        <v>35</v>
      </c>
      <c r="C30" s="9">
        <v>0</v>
      </c>
      <c r="D30" s="9">
        <v>0</v>
      </c>
    </row>
    <row r="31" spans="1:4" ht="19.5" customHeight="1">
      <c r="A31" s="6">
        <v>50000</v>
      </c>
      <c r="B31" s="8" t="s">
        <v>36</v>
      </c>
      <c r="C31" s="8">
        <f>C29+C30</f>
        <v>804000</v>
      </c>
      <c r="D31" s="8">
        <v>0</v>
      </c>
    </row>
    <row r="32" spans="1:4" ht="19.5" customHeight="1">
      <c r="A32" s="2" t="s">
        <v>37</v>
      </c>
      <c r="B32" s="2" t="s">
        <v>38</v>
      </c>
      <c r="C32" s="3"/>
      <c r="D32" s="3"/>
    </row>
    <row r="33" spans="1:4" ht="19.5" customHeight="1">
      <c r="A33" s="6">
        <v>90100</v>
      </c>
      <c r="B33" s="6" t="s">
        <v>39</v>
      </c>
      <c r="C33" s="9">
        <v>9040000</v>
      </c>
      <c r="D33" s="9">
        <v>0</v>
      </c>
    </row>
    <row r="34" spans="1:4" ht="19.5" customHeight="1">
      <c r="A34" s="6">
        <v>90200</v>
      </c>
      <c r="B34" s="6" t="s">
        <v>40</v>
      </c>
      <c r="C34" s="9">
        <v>750000</v>
      </c>
      <c r="D34" s="9">
        <v>0</v>
      </c>
    </row>
    <row r="35" spans="1:4" ht="19.5" customHeight="1">
      <c r="A35" s="6">
        <v>90000</v>
      </c>
      <c r="B35" s="8" t="s">
        <v>41</v>
      </c>
      <c r="C35" s="8">
        <f>C33+C34</f>
        <v>9790000</v>
      </c>
      <c r="D35" s="8">
        <v>0</v>
      </c>
    </row>
    <row r="36" spans="2:4" ht="19.5" customHeight="1" thickBot="1">
      <c r="B36" s="12" t="s">
        <v>42</v>
      </c>
      <c r="C36" s="13">
        <f>C11+C16+C23+C27+C31+C35</f>
        <v>106765520</v>
      </c>
      <c r="D36" s="13">
        <f>D11+D16+D23+D27+D31+D35</f>
        <v>0</v>
      </c>
    </row>
    <row r="37" spans="2:4" ht="19.5" customHeight="1" thickBot="1">
      <c r="B37" s="14" t="s">
        <v>43</v>
      </c>
      <c r="C37" s="15">
        <f>C36+C5</f>
        <v>108477520</v>
      </c>
      <c r="D37" s="15">
        <f>D36</f>
        <v>0</v>
      </c>
    </row>
    <row r="38" ht="18.75" customHeight="1" thickTop="1"/>
    <row r="39" ht="18.75" customHeight="1"/>
  </sheetData>
  <sheetProtection/>
  <mergeCells count="1">
    <mergeCell ref="A3:A7"/>
  </mergeCells>
  <printOptions/>
  <pageMargins left="0.5118110236220472" right="0.31496062992125984" top="0.9448818897637796" bottom="0.9448818897637796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Perri Rosa</dc:creator>
  <cp:keywords/>
  <dc:description/>
  <cp:lastModifiedBy>Perri Rosa</cp:lastModifiedBy>
  <cp:lastPrinted>2019-01-24T10:34:04Z</cp:lastPrinted>
  <dcterms:created xsi:type="dcterms:W3CDTF">2018-05-09T09:09:21Z</dcterms:created>
  <dcterms:modified xsi:type="dcterms:W3CDTF">2019-01-24T10:39:44Z</dcterms:modified>
  <cp:category/>
  <cp:version/>
  <cp:contentType/>
  <cp:contentStatus/>
</cp:coreProperties>
</file>